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BM\ibm\HomePage\●令和7年度\4月1日更新\"/>
    </mc:Choice>
  </mc:AlternateContent>
  <xr:revisionPtr revIDLastSave="0" documentId="13_ncr:1_{F53E186F-4A11-4B70-AF08-1934D88D223F}" xr6:coauthVersionLast="47" xr6:coauthVersionMax="47" xr10:uidLastSave="{00000000-0000-0000-0000-000000000000}"/>
  <bookViews>
    <workbookView xWindow="-120" yWindow="-120" windowWidth="29040" windowHeight="15720" tabRatio="927" firstSheet="11" activeTab="19" xr2:uid="{00000000-000D-0000-FFFF-FFFF00000000}"/>
  </bookViews>
  <sheets>
    <sheet name="概要" sheetId="19" r:id="rId1"/>
    <sheet name="※まずはこのシートに入力※基本データ" sheetId="1" r:id="rId2"/>
    <sheet name="香川県補助金制度" sheetId="25" r:id="rId3"/>
    <sheet name="①-1実績報告書（香川県）国内 " sheetId="24" r:id="rId4"/>
    <sheet name="①-2実績報告書（香川県）国際会議 " sheetId="23" r:id="rId5"/>
    <sheet name="TCVB補助金制度→" sheetId="20" r:id="rId6"/>
    <sheet name="②実績報告書（TCVB)" sheetId="3" r:id="rId7"/>
    <sheet name="③収支決算書" sheetId="4" r:id="rId8"/>
    <sheet name="④参加者数【TCVB】" sheetId="5" r:id="rId9"/>
    <sheet name="（④参加者数【県】)" sheetId="16" r:id="rId10"/>
    <sheet name="⑤国別参加者数【TCVB】" sheetId="6" r:id="rId11"/>
    <sheet name="(⑤国別参加者数【県】)" sheetId="17" r:id="rId12"/>
    <sheet name="⑥-1宿泊証明書" sheetId="10" r:id="rId13"/>
    <sheet name="⑥-2宿泊第三者証明書" sheetId="18" r:id="rId14"/>
    <sheet name="⑦賛助会員利用" sheetId="11" r:id="rId15"/>
    <sheet name="⑧アンケート（主催者）" sheetId="15" r:id="rId16"/>
    <sheet name="⑨アンケート（参加者)" sheetId="13" r:id="rId17"/>
    <sheet name="⑩（香川県）請求書" sheetId="9" r:id="rId18"/>
    <sheet name="⑪（TCVB）請求書" sheetId="7" r:id="rId19"/>
    <sheet name="⑫ワンストップ申請書へのご意見" sheetId="22" r:id="rId20"/>
  </sheets>
  <externalReferences>
    <externalReference r:id="rId21"/>
  </externalReferences>
  <definedNames>
    <definedName name="_xlnm.Print_Area" localSheetId="9">'（④参加者数【県】)'!$A$1:$G$28</definedName>
    <definedName name="_xlnm.Print_Area" localSheetId="11">'(⑤国別参加者数【県】)'!$A$1:$F$15</definedName>
    <definedName name="_xlnm.Print_Area" localSheetId="1">※まずはこのシートに入力※基本データ!$A$1:$J$21</definedName>
    <definedName name="_xlnm.Print_Area" localSheetId="3">'①-1実績報告書（香川県）国内 '!$A$1:$P$23</definedName>
    <definedName name="_xlnm.Print_Area" localSheetId="4">'①-2実績報告書（香川県）国際会議 '!$A$1:$P$23</definedName>
    <definedName name="_xlnm.Print_Area" localSheetId="6">'②実績報告書（TCVB)'!$A$1:$P$22</definedName>
    <definedName name="_xlnm.Print_Area" localSheetId="7">③収支決算書!$A$1:$F$29</definedName>
    <definedName name="_xlnm.Print_Area" localSheetId="8">④参加者数【TCVB】!$A$1:$K$28</definedName>
    <definedName name="_xlnm.Print_Area" localSheetId="10">⑤国別参加者数【TCVB】!$A$1:$I$15</definedName>
    <definedName name="_xlnm.Print_Area" localSheetId="12">'⑥-1宿泊証明書'!$A$1:$Q$51</definedName>
    <definedName name="_xlnm.Print_Area" localSheetId="13">'⑥-2宿泊第三者証明書'!$A$1:$I$34</definedName>
    <definedName name="_xlnm.Print_Area" localSheetId="14">⑦賛助会員利用!$A$1:$G$33</definedName>
    <definedName name="_xlnm.Print_Area" localSheetId="15">'⑧アンケート（主催者）'!$A$1:$J$77</definedName>
    <definedName name="_xlnm.Print_Area" localSheetId="16">'⑨アンケート（参加者)'!$A$1:$M$41</definedName>
    <definedName name="_xlnm.Print_Area" localSheetId="17">'⑩（香川県）請求書'!$A$1:$Q$29</definedName>
    <definedName name="_xlnm.Print_Area" localSheetId="18">'⑪（TCVB）請求書'!$A$1:$P$25</definedName>
    <definedName name="_xlnm.Print_Area" localSheetId="5">TCVB補助金制度→!$A$1:$F$123</definedName>
    <definedName name="_xlnm.Print_Area" localSheetId="0">概要!$A$1:$K$37</definedName>
    <definedName name="_xlnm.Print_Area" localSheetId="2">香川県補助金制度!$A$1:$E$47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4" l="1"/>
  <c r="K5" i="24"/>
  <c r="H6" i="24"/>
  <c r="H7" i="24"/>
  <c r="H8" i="24"/>
  <c r="K8" i="24"/>
  <c r="V8" i="24"/>
  <c r="V9" i="24"/>
  <c r="V10" i="24"/>
  <c r="V15" i="24" s="1"/>
  <c r="X15" i="24" s="1"/>
  <c r="X21" i="24" s="1"/>
  <c r="V22" i="24" s="1"/>
  <c r="D15" i="24" s="1"/>
  <c r="V11" i="24"/>
  <c r="X10" i="24" s="1"/>
  <c r="D16" i="24"/>
  <c r="D18" i="24"/>
  <c r="X19" i="24"/>
  <c r="X16" i="24" s="1"/>
  <c r="I5" i="23"/>
  <c r="K5" i="23"/>
  <c r="H6" i="23"/>
  <c r="H7" i="23"/>
  <c r="H8" i="23"/>
  <c r="K8" i="23"/>
  <c r="V8" i="23"/>
  <c r="V16" i="23" s="1"/>
  <c r="X16" i="23" s="1"/>
  <c r="X17" i="23" s="1"/>
  <c r="X23" i="23" s="1"/>
  <c r="V24" i="23" s="1"/>
  <c r="D15" i="23" s="1"/>
  <c r="V9" i="23"/>
  <c r="V10" i="23"/>
  <c r="V11" i="23"/>
  <c r="X10" i="23" s="1"/>
  <c r="D16" i="23"/>
  <c r="D18" i="23"/>
  <c r="X21" i="23"/>
  <c r="X18" i="23" s="1"/>
  <c r="E22" i="7" l="1"/>
  <c r="C22" i="7"/>
  <c r="E12" i="4"/>
  <c r="E10" i="4"/>
  <c r="C21" i="7"/>
  <c r="C20" i="7"/>
  <c r="E29" i="4"/>
  <c r="E21" i="4"/>
  <c r="E22" i="4"/>
  <c r="E23" i="4"/>
  <c r="E24" i="4"/>
  <c r="E25" i="4"/>
  <c r="E26" i="4"/>
  <c r="E27" i="4"/>
  <c r="E28" i="4"/>
  <c r="E20" i="4"/>
  <c r="E7" i="4"/>
  <c r="E17" i="9"/>
  <c r="D5" i="11"/>
  <c r="C3" i="15" l="1"/>
  <c r="G4" i="13"/>
  <c r="C15" i="7"/>
  <c r="C14" i="7"/>
  <c r="C13" i="7"/>
  <c r="E7" i="7"/>
  <c r="C8" i="18" l="1"/>
  <c r="C6" i="18"/>
  <c r="B14" i="18"/>
  <c r="K5" i="5" l="1"/>
  <c r="K6" i="5"/>
  <c r="K7" i="5"/>
  <c r="K8" i="5"/>
  <c r="K9" i="5"/>
  <c r="K10" i="5"/>
  <c r="K11" i="5"/>
  <c r="K12" i="5"/>
  <c r="K13" i="5"/>
  <c r="K14" i="5"/>
  <c r="K15" i="5"/>
  <c r="K16" i="5"/>
  <c r="K17" i="5"/>
  <c r="K18" i="5"/>
  <c r="K19" i="5"/>
  <c r="K20" i="5"/>
  <c r="K21" i="5"/>
  <c r="K22" i="5"/>
  <c r="K23" i="5"/>
  <c r="K24" i="5"/>
  <c r="K25" i="5"/>
  <c r="K26" i="5"/>
  <c r="K4" i="5"/>
  <c r="F5" i="5"/>
  <c r="H28" i="5" s="1"/>
  <c r="F6" i="5"/>
  <c r="F7" i="5"/>
  <c r="F8" i="5"/>
  <c r="F9" i="5"/>
  <c r="F10" i="5"/>
  <c r="F11" i="5"/>
  <c r="F12" i="5"/>
  <c r="F13" i="5"/>
  <c r="F14" i="5"/>
  <c r="F15" i="5"/>
  <c r="F16" i="5"/>
  <c r="F17" i="5"/>
  <c r="F18" i="5"/>
  <c r="F19" i="5"/>
  <c r="F20" i="5"/>
  <c r="F21" i="5"/>
  <c r="F22" i="5"/>
  <c r="F23" i="5"/>
  <c r="F24" i="5"/>
  <c r="F25" i="5"/>
  <c r="F26" i="5"/>
  <c r="F27" i="5"/>
  <c r="F4" i="5"/>
  <c r="D22" i="3"/>
  <c r="D16" i="3"/>
  <c r="D13" i="17" l="1"/>
  <c r="F25" i="16"/>
  <c r="G25" i="16" s="1"/>
  <c r="F24" i="16"/>
  <c r="G24" i="16" s="1"/>
  <c r="F23" i="16"/>
  <c r="G23" i="16" s="1"/>
  <c r="F22" i="16"/>
  <c r="G22" i="16" s="1"/>
  <c r="F21" i="16"/>
  <c r="G21" i="16" s="1"/>
  <c r="F20" i="16"/>
  <c r="G20" i="16" s="1"/>
  <c r="F19" i="16"/>
  <c r="G19" i="16" s="1"/>
  <c r="F18" i="16"/>
  <c r="G18" i="16" s="1"/>
  <c r="F17" i="16"/>
  <c r="G17" i="16" s="1"/>
  <c r="F16" i="16"/>
  <c r="G16" i="16" s="1"/>
  <c r="F15" i="16"/>
  <c r="G15" i="16" s="1"/>
  <c r="F14" i="16"/>
  <c r="G14" i="16" s="1"/>
  <c r="F13" i="16"/>
  <c r="G13" i="16" s="1"/>
  <c r="F12" i="16"/>
  <c r="G12" i="16" s="1"/>
  <c r="F11" i="16"/>
  <c r="G11" i="16" s="1"/>
  <c r="F10" i="16"/>
  <c r="G10" i="16" s="1"/>
  <c r="F9" i="16"/>
  <c r="G9" i="16" s="1"/>
  <c r="F8" i="16"/>
  <c r="G8" i="16" s="1"/>
  <c r="F7" i="16"/>
  <c r="G7" i="16" s="1"/>
  <c r="F6" i="16"/>
  <c r="G6" i="16" s="1"/>
  <c r="F5" i="16"/>
  <c r="G5" i="16" s="1"/>
  <c r="F4" i="16"/>
  <c r="G4" i="16" s="1"/>
  <c r="C28" i="16"/>
  <c r="D28" i="16" s="1"/>
  <c r="C27" i="16"/>
  <c r="D27" i="16" s="1"/>
  <c r="C26" i="16"/>
  <c r="D26" i="16" s="1"/>
  <c r="C25" i="16"/>
  <c r="D25" i="16" s="1"/>
  <c r="C24" i="16"/>
  <c r="D24" i="16" s="1"/>
  <c r="C23" i="16"/>
  <c r="D23" i="16" s="1"/>
  <c r="C22" i="16"/>
  <c r="D22" i="16" s="1"/>
  <c r="C21" i="16"/>
  <c r="D21" i="16" s="1"/>
  <c r="C20" i="16"/>
  <c r="D20" i="16" s="1"/>
  <c r="C19" i="16"/>
  <c r="D19" i="16" s="1"/>
  <c r="C18" i="16"/>
  <c r="D18" i="16" s="1"/>
  <c r="C17" i="16"/>
  <c r="D17" i="16" s="1"/>
  <c r="C16" i="16"/>
  <c r="D16" i="16" s="1"/>
  <c r="C15" i="16"/>
  <c r="D15" i="16" s="1"/>
  <c r="C14" i="16"/>
  <c r="D14" i="16" s="1"/>
  <c r="C13" i="16"/>
  <c r="D13" i="16" s="1"/>
  <c r="C12" i="16"/>
  <c r="D12" i="16" s="1"/>
  <c r="C11" i="16"/>
  <c r="D11" i="16" s="1"/>
  <c r="C10" i="16"/>
  <c r="D10" i="16" s="1"/>
  <c r="C9" i="16"/>
  <c r="D9" i="16" s="1"/>
  <c r="C8" i="16"/>
  <c r="D8" i="16" s="1"/>
  <c r="C7" i="16"/>
  <c r="D7" i="16" s="1"/>
  <c r="C6" i="16"/>
  <c r="D6" i="16" s="1"/>
  <c r="C5" i="16"/>
  <c r="D5" i="16" s="1"/>
  <c r="C4" i="16"/>
  <c r="D4" i="16" s="1"/>
  <c r="F28" i="16" l="1"/>
  <c r="C29" i="16"/>
  <c r="F26" i="16" l="1"/>
  <c r="D14" i="17" l="1"/>
  <c r="D15" i="17" s="1"/>
  <c r="F13" i="17" s="1"/>
  <c r="F27" i="16"/>
  <c r="M19" i="10" l="1"/>
  <c r="K19" i="10"/>
  <c r="K18" i="10"/>
  <c r="K17" i="10"/>
  <c r="E18" i="9" l="1"/>
  <c r="I17" i="9"/>
  <c r="E6" i="7" l="1"/>
  <c r="D29" i="4" l="1"/>
  <c r="E8" i="4"/>
  <c r="E9" i="4"/>
  <c r="E11" i="4"/>
  <c r="E13" i="4"/>
  <c r="E14" i="4"/>
  <c r="E15" i="4"/>
  <c r="D16" i="4"/>
  <c r="F13" i="6"/>
  <c r="E13" i="6"/>
  <c r="D13" i="6"/>
  <c r="E29" i="5"/>
  <c r="J27" i="5" s="1"/>
  <c r="F14" i="6" s="1"/>
  <c r="F15" i="6" s="1"/>
  <c r="D29" i="5"/>
  <c r="I27" i="5" s="1"/>
  <c r="E14" i="6" s="1"/>
  <c r="C29" i="5"/>
  <c r="H27" i="5" s="1"/>
  <c r="D14" i="6" s="1"/>
  <c r="C29" i="4"/>
  <c r="C16" i="4"/>
  <c r="E16" i="4" s="1"/>
  <c r="K8" i="3"/>
  <c r="H8" i="3"/>
  <c r="H7" i="3"/>
  <c r="H6" i="3"/>
  <c r="K5" i="3"/>
  <c r="I5" i="3"/>
  <c r="E17" i="1"/>
  <c r="E15" i="6" l="1"/>
  <c r="D15" i="6"/>
  <c r="H13" i="6" s="1"/>
</calcChain>
</file>

<file path=xl/sharedStrings.xml><?xml version="1.0" encoding="utf-8"?>
<sst xmlns="http://schemas.openxmlformats.org/spreadsheetml/2006/main" count="781" uniqueCount="539">
  <si>
    <t>基本データ</t>
    <rPh sb="0" eb="2">
      <t>キホン</t>
    </rPh>
    <phoneticPr fontId="3"/>
  </si>
  <si>
    <t>主催団体本部（事務局）について記載してください。</t>
    <rPh sb="0" eb="4">
      <t>シュサイダンタイ</t>
    </rPh>
    <rPh sb="4" eb="6">
      <t>ホンブ</t>
    </rPh>
    <rPh sb="7" eb="10">
      <t>ジムキョク</t>
    </rPh>
    <rPh sb="15" eb="17">
      <t>キサイ</t>
    </rPh>
    <phoneticPr fontId="3"/>
  </si>
  <si>
    <t>〒</t>
    <phoneticPr fontId="3"/>
  </si>
  <si>
    <t>住所</t>
    <rPh sb="0" eb="2">
      <t>ジュウショ</t>
    </rPh>
    <phoneticPr fontId="3"/>
  </si>
  <si>
    <t>団体名称</t>
    <rPh sb="0" eb="2">
      <t>ダンタイ</t>
    </rPh>
    <rPh sb="2" eb="3">
      <t>メイ</t>
    </rPh>
    <rPh sb="3" eb="4">
      <t>ショウ</t>
    </rPh>
    <phoneticPr fontId="3"/>
  </si>
  <si>
    <t>代表者</t>
    <rPh sb="0" eb="3">
      <t>ダイヒョウシャ</t>
    </rPh>
    <phoneticPr fontId="3"/>
  </si>
  <si>
    <t>役職</t>
    <rPh sb="0" eb="2">
      <t>ヤクショク</t>
    </rPh>
    <phoneticPr fontId="3"/>
  </si>
  <si>
    <t>氏名</t>
    <rPh sb="0" eb="2">
      <t>シメイ</t>
    </rPh>
    <phoneticPr fontId="3"/>
  </si>
  <si>
    <t>担当者</t>
    <rPh sb="0" eb="3">
      <t>タントウシャ</t>
    </rPh>
    <phoneticPr fontId="3"/>
  </si>
  <si>
    <t>TEL</t>
    <phoneticPr fontId="3"/>
  </si>
  <si>
    <t>FAX</t>
    <phoneticPr fontId="3"/>
  </si>
  <si>
    <t>大会について記載してください。</t>
    <rPh sb="0" eb="2">
      <t>タイカイ</t>
    </rPh>
    <rPh sb="6" eb="8">
      <t>キサイ</t>
    </rPh>
    <phoneticPr fontId="3"/>
  </si>
  <si>
    <t>大会名</t>
    <rPh sb="0" eb="3">
      <t>タイカイメイ</t>
    </rPh>
    <phoneticPr fontId="3"/>
  </si>
  <si>
    <t>開催内容</t>
    <rPh sb="0" eb="4">
      <t>カイサイナイヨウ</t>
    </rPh>
    <phoneticPr fontId="3"/>
  </si>
  <si>
    <t>開催日</t>
    <rPh sb="0" eb="3">
      <t>カイサイビ</t>
    </rPh>
    <phoneticPr fontId="3"/>
  </si>
  <si>
    <t>開催会場</t>
    <rPh sb="0" eb="4">
      <t>カイサイカイジョウ</t>
    </rPh>
    <phoneticPr fontId="3"/>
  </si>
  <si>
    <t>参加人数</t>
    <rPh sb="0" eb="4">
      <t>サンカニンズウ</t>
    </rPh>
    <phoneticPr fontId="3"/>
  </si>
  <si>
    <t>国外</t>
    <rPh sb="0" eb="2">
      <t>コクガイ</t>
    </rPh>
    <phoneticPr fontId="3"/>
  </si>
  <si>
    <t>合計</t>
    <rPh sb="0" eb="2">
      <t>ゴウケイ</t>
    </rPh>
    <phoneticPr fontId="3"/>
  </si>
  <si>
    <t>名</t>
    <rPh sb="0" eb="1">
      <t>メイ</t>
    </rPh>
    <phoneticPr fontId="3"/>
  </si>
  <si>
    <t>共催団体</t>
    <rPh sb="0" eb="4">
      <t>キョウサイダンタイ</t>
    </rPh>
    <phoneticPr fontId="3"/>
  </si>
  <si>
    <t>　（※）国若しくは地方公共団体（都道府県、市町村、各教育委員会等）が主催又は共催（名義協働は除く）するものは補助対象としません。</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</si>
  <si>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</si>
  <si>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</si>
  <si>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</si>
  <si>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</si>
  <si>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</si>
  <si>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1"/>
  </si>
  <si>
    <t>所在地</t>
    <rPh sb="0" eb="3">
      <t>ショザイチ</t>
    </rPh>
    <phoneticPr fontId="3"/>
  </si>
  <si>
    <t>名称</t>
    <rPh sb="0" eb="2">
      <t>メイショウ</t>
    </rPh>
    <phoneticPr fontId="3"/>
  </si>
  <si>
    <t>参   加   者   数</t>
    <rPh sb="0" eb="1">
      <t>サン</t>
    </rPh>
    <rPh sb="4" eb="5">
      <t>カ</t>
    </rPh>
    <rPh sb="8" eb="9">
      <t>シャ</t>
    </rPh>
    <rPh sb="12" eb="13">
      <t>スウ</t>
    </rPh>
    <phoneticPr fontId="11"/>
  </si>
  <si>
    <t>　人</t>
    <rPh sb="1" eb="2">
      <t>ヒト</t>
    </rPh>
    <phoneticPr fontId="3"/>
  </si>
  <si>
    <t>（個人にあっては、住所及び氏名）</t>
    <rPh sb="1" eb="3">
      <t>コジン</t>
    </rPh>
    <rPh sb="9" eb="11">
      <t>ジュウショ</t>
    </rPh>
    <rPh sb="11" eb="12">
      <t>オヨ</t>
    </rPh>
    <rPh sb="13" eb="15">
      <t>シメイ</t>
    </rPh>
    <phoneticPr fontId="3"/>
  </si>
  <si>
    <t>県内参加者</t>
    <rPh sb="0" eb="2">
      <t>ケンナイ</t>
    </rPh>
    <rPh sb="2" eb="5">
      <t>サンカシャ</t>
    </rPh>
    <phoneticPr fontId="11"/>
  </si>
  <si>
    <t>　人</t>
    <rPh sb="1" eb="2">
      <t>ニン</t>
    </rPh>
    <phoneticPr fontId="11"/>
  </si>
  <si>
    <t>県外参加者</t>
    <rPh sb="0" eb="2">
      <t>ケンガイ</t>
    </rPh>
    <rPh sb="2" eb="5">
      <t>サンカシャ</t>
    </rPh>
    <phoneticPr fontId="11"/>
  </si>
  <si>
    <t>≧５０％</t>
    <phoneticPr fontId="11"/>
  </si>
  <si>
    <t>合　　　計</t>
    <rPh sb="0" eb="1">
      <t>ゴウ</t>
    </rPh>
    <rPh sb="4" eb="5">
      <t>ケイ</t>
    </rPh>
    <phoneticPr fontId="11"/>
  </si>
  <si>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1"/>
  </si>
  <si>
    <t>参加都道府県数</t>
    <rPh sb="0" eb="2">
      <t>サンカ</t>
    </rPh>
    <rPh sb="2" eb="6">
      <t>トドウフケン</t>
    </rPh>
    <rPh sb="6" eb="7">
      <t>スウ</t>
    </rPh>
    <phoneticPr fontId="11"/>
  </si>
  <si>
    <t>≧３０</t>
    <phoneticPr fontId="11"/>
  </si>
  <si>
    <t>補助金額の算定</t>
    <rPh sb="0" eb="2">
      <t>ホジョ</t>
    </rPh>
    <rPh sb="2" eb="4">
      <t>キンガク</t>
    </rPh>
    <rPh sb="5" eb="7">
      <t>サンテイ</t>
    </rPh>
    <phoneticPr fontId="11"/>
  </si>
  <si>
    <t>国内大会及び国内学会</t>
    <rPh sb="0" eb="2">
      <t>コクナイ</t>
    </rPh>
    <rPh sb="2" eb="4">
      <t>タイカイ</t>
    </rPh>
    <rPh sb="4" eb="5">
      <t>オヨ</t>
    </rPh>
    <rPh sb="6" eb="8">
      <t>コクナイ</t>
    </rPh>
    <rPh sb="8" eb="10">
      <t>ガッカイ</t>
    </rPh>
    <phoneticPr fontId="11"/>
  </si>
  <si>
    <t>　　　　参加者別助成額</t>
    <rPh sb="4" eb="7">
      <t>サンカシャ</t>
    </rPh>
    <rPh sb="7" eb="8">
      <t>ベツ</t>
    </rPh>
    <rPh sb="8" eb="11">
      <t>ジョセイガク</t>
    </rPh>
    <phoneticPr fontId="11"/>
  </si>
  <si>
    <t xml:space="preserve"> １　補助申請額</t>
    <rPh sb="3" eb="8">
      <t>ホジョシンセイガク</t>
    </rPh>
    <phoneticPr fontId="3"/>
  </si>
  <si>
    <t>＠</t>
    <phoneticPr fontId="11"/>
  </si>
  <si>
    <t>円　×</t>
    <rPh sb="0" eb="1">
      <t>エン</t>
    </rPh>
    <phoneticPr fontId="11"/>
  </si>
  <si>
    <t>人　＝</t>
    <rPh sb="0" eb="1">
      <t>ニン</t>
    </rPh>
    <phoneticPr fontId="11"/>
  </si>
  <si>
    <t>円</t>
    <rPh sb="0" eb="1">
      <t>エン</t>
    </rPh>
    <phoneticPr fontId="11"/>
  </si>
  <si>
    <t xml:space="preserve"> ２　事業名</t>
    <rPh sb="3" eb="6">
      <t>ジギョウメイ</t>
    </rPh>
    <phoneticPr fontId="3"/>
  </si>
  <si>
    <t>（</t>
    <phoneticPr fontId="11"/>
  </si>
  <si>
    <t>限度額</t>
    <rPh sb="0" eb="2">
      <t>ゲンド</t>
    </rPh>
    <rPh sb="2" eb="3">
      <t>ガク</t>
    </rPh>
    <phoneticPr fontId="11"/>
  </si>
  <si>
    <t>円）</t>
    <rPh sb="0" eb="1">
      <t>エン</t>
    </rPh>
    <phoneticPr fontId="11"/>
  </si>
  <si>
    <t>エクスカーション助成</t>
    <rPh sb="8" eb="10">
      <t>ジョセイ</t>
    </rPh>
    <phoneticPr fontId="11"/>
  </si>
  <si>
    <t>参加者別助成額</t>
    <rPh sb="0" eb="3">
      <t>サンカシャ</t>
    </rPh>
    <rPh sb="3" eb="4">
      <t>ベツ</t>
    </rPh>
    <rPh sb="4" eb="7">
      <t>ジョセイガク</t>
    </rPh>
    <phoneticPr fontId="11"/>
  </si>
  <si>
    <t>合　計</t>
    <rPh sb="0" eb="1">
      <t>ゴウ</t>
    </rPh>
    <rPh sb="2" eb="3">
      <t>ケイ</t>
    </rPh>
    <phoneticPr fontId="11"/>
  </si>
  <si>
    <t>補 助 金 
交 付 額</t>
    <rPh sb="0" eb="1">
      <t>タスク</t>
    </rPh>
    <rPh sb="2" eb="3">
      <t>スケ</t>
    </rPh>
    <rPh sb="4" eb="5">
      <t>キン</t>
    </rPh>
    <rPh sb="7" eb="8">
      <t>コウ</t>
    </rPh>
    <rPh sb="9" eb="10">
      <t>ヅケ</t>
    </rPh>
    <rPh sb="11" eb="12">
      <t>ガク</t>
    </rPh>
    <phoneticPr fontId="11"/>
  </si>
  <si>
    <t>(千円未満切り捨て)</t>
    <rPh sb="1" eb="2">
      <t>セン</t>
    </rPh>
    <rPh sb="2" eb="3">
      <t>エン</t>
    </rPh>
    <rPh sb="3" eb="5">
      <t>ミマン</t>
    </rPh>
    <rPh sb="5" eb="6">
      <t>キ</t>
    </rPh>
    <rPh sb="7" eb="8">
      <t>ス</t>
    </rPh>
    <phoneticPr fontId="1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</si>
  <si>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3"/>
  </si>
  <si>
    <t>１　収入の部</t>
    <rPh sb="2" eb="4">
      <t>シュウニュウ</t>
    </rPh>
    <rPh sb="5" eb="6">
      <t>ブ</t>
    </rPh>
    <phoneticPr fontId="3"/>
  </si>
  <si>
    <t>（単位：円）</t>
    <rPh sb="1" eb="3">
      <t>タンイ</t>
    </rPh>
    <rPh sb="4" eb="5">
      <t>エン</t>
    </rPh>
    <phoneticPr fontId="3"/>
  </si>
  <si>
    <t>区分</t>
    <rPh sb="0" eb="2">
      <t>クブン</t>
    </rPh>
    <phoneticPr fontId="3"/>
  </si>
  <si>
    <t>予算額</t>
    <rPh sb="0" eb="3">
      <t>ヨサンガク</t>
    </rPh>
    <phoneticPr fontId="3"/>
  </si>
  <si>
    <t>摘要</t>
    <rPh sb="0" eb="2">
      <t>テキヨウ</t>
    </rPh>
    <phoneticPr fontId="3"/>
  </si>
  <si>
    <t>補助金
（コンベンションビューロー）</t>
    <rPh sb="0" eb="3">
      <t>ホジョキン</t>
    </rPh>
    <phoneticPr fontId="3"/>
  </si>
  <si>
    <t>エクスカーション助成金
（コンベンションビューロー）</t>
    <rPh sb="8" eb="11">
      <t>ジョセイキン</t>
    </rPh>
    <phoneticPr fontId="3"/>
  </si>
  <si>
    <t>計</t>
    <rPh sb="0" eb="1">
      <t>ケイ</t>
    </rPh>
    <phoneticPr fontId="3"/>
  </si>
  <si>
    <t>１　支出の部</t>
    <rPh sb="2" eb="4">
      <t>シシュツ</t>
    </rPh>
    <rPh sb="5" eb="6">
      <t>ブ</t>
    </rPh>
    <phoneticPr fontId="3"/>
  </si>
  <si>
    <t>都道府県</t>
    <rPh sb="0" eb="4">
      <t>トドウフケン</t>
    </rPh>
    <phoneticPr fontId="3"/>
  </si>
  <si>
    <t>参加者数
（人）</t>
    <rPh sb="0" eb="4">
      <t>サンカシャスウ</t>
    </rPh>
    <rPh sb="6" eb="7">
      <t>ニン</t>
    </rPh>
    <phoneticPr fontId="3"/>
  </si>
  <si>
    <t>延べ宿泊数（泊）</t>
    <rPh sb="0" eb="1">
      <t>ノ</t>
    </rPh>
    <rPh sb="2" eb="5">
      <t>シュクハクスウ</t>
    </rPh>
    <rPh sb="6" eb="7">
      <t>ハク</t>
    </rPh>
    <phoneticPr fontId="3"/>
  </si>
  <si>
    <t>対象施設</t>
    <rPh sb="0" eb="4">
      <t>タイショウシセツ</t>
    </rPh>
    <phoneticPr fontId="3"/>
  </si>
  <si>
    <t>対象外</t>
    <rPh sb="0" eb="3">
      <t>タイショウガイ</t>
    </rPh>
    <phoneticPr fontId="3"/>
  </si>
  <si>
    <t>対象外</t>
    <rPh sb="0" eb="2">
      <t>タイショウ</t>
    </rPh>
    <rPh sb="2" eb="3">
      <t>ガイ</t>
    </rPh>
    <phoneticPr fontId="3"/>
  </si>
  <si>
    <t>北海道</t>
    <rPh sb="0" eb="3">
      <t>ホッカイドウ</t>
    </rPh>
    <phoneticPr fontId="3"/>
  </si>
  <si>
    <t>滋賀県</t>
    <rPh sb="0" eb="3">
      <t>シガケン</t>
    </rPh>
    <phoneticPr fontId="3"/>
  </si>
  <si>
    <t>青森県</t>
    <rPh sb="0" eb="3">
      <t>アオモリケン</t>
    </rPh>
    <phoneticPr fontId="3"/>
  </si>
  <si>
    <t>京都府</t>
    <rPh sb="0" eb="3">
      <t>キョウトフ</t>
    </rPh>
    <phoneticPr fontId="3"/>
  </si>
  <si>
    <t>岩手県</t>
    <rPh sb="0" eb="3">
      <t>イワテケン</t>
    </rPh>
    <phoneticPr fontId="3"/>
  </si>
  <si>
    <t>大阪府</t>
    <rPh sb="0" eb="3">
      <t>オオサカフ</t>
    </rPh>
    <phoneticPr fontId="3"/>
  </si>
  <si>
    <t>宮城県</t>
    <rPh sb="0" eb="2">
      <t>ミヤギ</t>
    </rPh>
    <rPh sb="2" eb="3">
      <t>ケン</t>
    </rPh>
    <phoneticPr fontId="3"/>
  </si>
  <si>
    <t>兵庫県</t>
    <rPh sb="0" eb="3">
      <t>ヒョウゴケン</t>
    </rPh>
    <phoneticPr fontId="3"/>
  </si>
  <si>
    <t>秋田県</t>
    <rPh sb="0" eb="3">
      <t>アキタケン</t>
    </rPh>
    <phoneticPr fontId="3"/>
  </si>
  <si>
    <t>奈良県</t>
    <rPh sb="0" eb="3">
      <t>ナラケン</t>
    </rPh>
    <phoneticPr fontId="3"/>
  </si>
  <si>
    <t>山形県</t>
    <rPh sb="0" eb="3">
      <t>ヤマガタケン</t>
    </rPh>
    <phoneticPr fontId="3"/>
  </si>
  <si>
    <t>和歌山県</t>
    <rPh sb="0" eb="4">
      <t>ワカヤマケン</t>
    </rPh>
    <phoneticPr fontId="3"/>
  </si>
  <si>
    <t>福島県</t>
    <rPh sb="0" eb="3">
      <t>フクシマケン</t>
    </rPh>
    <phoneticPr fontId="3"/>
  </si>
  <si>
    <t>鳥取県</t>
    <rPh sb="0" eb="3">
      <t>トットリケン</t>
    </rPh>
    <phoneticPr fontId="3"/>
  </si>
  <si>
    <t>茨城県</t>
    <rPh sb="0" eb="3">
      <t>イバラキケン</t>
    </rPh>
    <phoneticPr fontId="3"/>
  </si>
  <si>
    <t>島根県</t>
    <rPh sb="0" eb="3">
      <t>シマネケン</t>
    </rPh>
    <phoneticPr fontId="3"/>
  </si>
  <si>
    <t>栃木県</t>
    <rPh sb="0" eb="3">
      <t>トチギケン</t>
    </rPh>
    <phoneticPr fontId="3"/>
  </si>
  <si>
    <t>岡山県</t>
    <rPh sb="0" eb="3">
      <t>オカヤマケン</t>
    </rPh>
    <phoneticPr fontId="3"/>
  </si>
  <si>
    <t>群馬県</t>
    <rPh sb="0" eb="3">
      <t>グンマケン</t>
    </rPh>
    <phoneticPr fontId="3"/>
  </si>
  <si>
    <t>広島県</t>
    <rPh sb="0" eb="3">
      <t>ヒロシマケン</t>
    </rPh>
    <phoneticPr fontId="3"/>
  </si>
  <si>
    <t>埼玉県</t>
    <rPh sb="0" eb="3">
      <t>サイタマケン</t>
    </rPh>
    <phoneticPr fontId="3"/>
  </si>
  <si>
    <t>山口県</t>
    <rPh sb="0" eb="3">
      <t>ヤマグチケン</t>
    </rPh>
    <phoneticPr fontId="3"/>
  </si>
  <si>
    <t>千葉県</t>
    <rPh sb="0" eb="3">
      <t>チバケン</t>
    </rPh>
    <phoneticPr fontId="3"/>
  </si>
  <si>
    <t>徳島県</t>
    <rPh sb="0" eb="3">
      <t>トクシマケン</t>
    </rPh>
    <phoneticPr fontId="3"/>
  </si>
  <si>
    <t>東京都</t>
    <rPh sb="0" eb="3">
      <t>トウキョウト</t>
    </rPh>
    <phoneticPr fontId="3"/>
  </si>
  <si>
    <t>香川県</t>
    <rPh sb="0" eb="3">
      <t>カガワケン</t>
    </rPh>
    <phoneticPr fontId="3"/>
  </si>
  <si>
    <t>　神奈川県</t>
    <rPh sb="1" eb="5">
      <t>カナガワケン</t>
    </rPh>
    <phoneticPr fontId="3"/>
  </si>
  <si>
    <t>愛媛県</t>
    <rPh sb="0" eb="3">
      <t>エヒメケン</t>
    </rPh>
    <phoneticPr fontId="3"/>
  </si>
  <si>
    <t>山梨県</t>
    <rPh sb="0" eb="3">
      <t>ヤマナシケン</t>
    </rPh>
    <phoneticPr fontId="3"/>
  </si>
  <si>
    <t>高知県</t>
    <rPh sb="0" eb="3">
      <t>コウチケン</t>
    </rPh>
    <phoneticPr fontId="3"/>
  </si>
  <si>
    <t>新潟県</t>
    <rPh sb="0" eb="3">
      <t>ニイガタケン</t>
    </rPh>
    <phoneticPr fontId="3"/>
  </si>
  <si>
    <t>福岡県</t>
    <rPh sb="0" eb="3">
      <t>フクオカケン</t>
    </rPh>
    <phoneticPr fontId="3"/>
  </si>
  <si>
    <t>富山県</t>
    <rPh sb="0" eb="3">
      <t>トヤマケン</t>
    </rPh>
    <phoneticPr fontId="3"/>
  </si>
  <si>
    <t>佐賀県</t>
    <rPh sb="0" eb="3">
      <t>サガケン</t>
    </rPh>
    <phoneticPr fontId="3"/>
  </si>
  <si>
    <t>石川県</t>
    <rPh sb="0" eb="3">
      <t>イシカワケン</t>
    </rPh>
    <phoneticPr fontId="3"/>
  </si>
  <si>
    <t>長崎県</t>
    <rPh sb="0" eb="2">
      <t>ナガサキ</t>
    </rPh>
    <rPh sb="2" eb="3">
      <t>ケン</t>
    </rPh>
    <phoneticPr fontId="3"/>
  </si>
  <si>
    <t>福井県</t>
    <rPh sb="0" eb="3">
      <t>フクイケン</t>
    </rPh>
    <phoneticPr fontId="3"/>
  </si>
  <si>
    <t>熊本県</t>
    <rPh sb="0" eb="3">
      <t>クマモトケン</t>
    </rPh>
    <phoneticPr fontId="3"/>
  </si>
  <si>
    <t>長野県</t>
    <rPh sb="0" eb="3">
      <t>ナガノケン</t>
    </rPh>
    <phoneticPr fontId="3"/>
  </si>
  <si>
    <t>大分県</t>
    <rPh sb="0" eb="3">
      <t>オオイタケン</t>
    </rPh>
    <phoneticPr fontId="3"/>
  </si>
  <si>
    <t>岐阜県</t>
    <rPh sb="0" eb="3">
      <t>ギフケン</t>
    </rPh>
    <phoneticPr fontId="3"/>
  </si>
  <si>
    <t>宮崎県</t>
    <rPh sb="0" eb="3">
      <t>ミヤザキケン</t>
    </rPh>
    <phoneticPr fontId="3"/>
  </si>
  <si>
    <t>静岡県</t>
    <rPh sb="0" eb="3">
      <t>シズオカケン</t>
    </rPh>
    <phoneticPr fontId="3"/>
  </si>
  <si>
    <t>鹿児島県</t>
    <rPh sb="0" eb="4">
      <t>カゴシマケン</t>
    </rPh>
    <phoneticPr fontId="3"/>
  </si>
  <si>
    <t>愛知県</t>
    <rPh sb="0" eb="3">
      <t>アイチケン</t>
    </rPh>
    <phoneticPr fontId="3"/>
  </si>
  <si>
    <t>沖縄県</t>
    <rPh sb="0" eb="3">
      <t>オキナワケン</t>
    </rPh>
    <phoneticPr fontId="3"/>
  </si>
  <si>
    <t>三重県</t>
    <rPh sb="0" eb="3">
      <t>ミエケン</t>
    </rPh>
    <phoneticPr fontId="3"/>
  </si>
  <si>
    <t>⇐数式あり</t>
    <rPh sb="1" eb="3">
      <t>スウシキ</t>
    </rPh>
    <phoneticPr fontId="3"/>
  </si>
  <si>
    <t>参加都道府県数</t>
    <rPh sb="0" eb="2">
      <t>サンカ</t>
    </rPh>
    <rPh sb="2" eb="7">
      <t>トドウフケンスウ</t>
    </rPh>
    <phoneticPr fontId="3"/>
  </si>
  <si>
    <t>⇐手入力</t>
    <rPh sb="1" eb="4">
      <t>テニュウリョク</t>
    </rPh>
    <phoneticPr fontId="3"/>
  </si>
  <si>
    <t>国名</t>
    <rPh sb="0" eb="2">
      <t>クニメイ</t>
    </rPh>
    <phoneticPr fontId="3"/>
  </si>
  <si>
    <t>備考</t>
    <rPh sb="0" eb="2">
      <t>ビコウ</t>
    </rPh>
    <phoneticPr fontId="3"/>
  </si>
  <si>
    <t>海
外</t>
    <rPh sb="0" eb="1">
      <t>ウミ</t>
    </rPh>
    <rPh sb="5" eb="6">
      <t>ガイ</t>
    </rPh>
    <phoneticPr fontId="3"/>
  </si>
  <si>
    <t>小　計　B</t>
    <rPh sb="0" eb="1">
      <t>ショウ</t>
    </rPh>
    <rPh sb="2" eb="3">
      <t>ケイ</t>
    </rPh>
    <phoneticPr fontId="3"/>
  </si>
  <si>
    <t>B/A</t>
    <phoneticPr fontId="3"/>
  </si>
  <si>
    <t>％</t>
    <phoneticPr fontId="3"/>
  </si>
  <si>
    <t>日　本</t>
    <rPh sb="0" eb="1">
      <t>ヒ</t>
    </rPh>
    <rPh sb="2" eb="3">
      <t>ホン</t>
    </rPh>
    <phoneticPr fontId="3"/>
  </si>
  <si>
    <t>合　計　A</t>
    <rPh sb="0" eb="1">
      <t>ア</t>
    </rPh>
    <rPh sb="2" eb="3">
      <t>ケイ</t>
    </rPh>
    <phoneticPr fontId="3"/>
  </si>
  <si>
    <t>補助事業実績報告書</t>
    <rPh sb="0" eb="2">
      <t>ホジョ</t>
    </rPh>
    <rPh sb="2" eb="4">
      <t>ジギョウ</t>
    </rPh>
    <rPh sb="4" eb="6">
      <t>ジッセキ</t>
    </rPh>
    <rPh sb="6" eb="9">
      <t>ホウコクショ</t>
    </rPh>
    <phoneticPr fontId="3"/>
  </si>
  <si>
    <t>令和　　　年　　　月　　　日付け財高観コ第　　　　　号により補助金の交付決定を受けた補助事業について、次のとおり公益財団法人高松観光コンベンション・ビューロー補助金　交付規程第7条の規定により関係書類を添えて、実績報告をします。</t>
    <phoneticPr fontId="3"/>
  </si>
  <si>
    <t xml:space="preserve"> １　補助金の額</t>
    <rPh sb="3" eb="6">
      <t>ホジョキン</t>
    </rPh>
    <rPh sb="7" eb="8">
      <t>ガク</t>
    </rPh>
    <phoneticPr fontId="3"/>
  </si>
  <si>
    <t xml:space="preserve"> ３　交付決定年月日
　　及び発送番号</t>
    <rPh sb="3" eb="10">
      <t>コウフケッテイネンガッピ</t>
    </rPh>
    <rPh sb="13" eb="14">
      <t>オヨ</t>
    </rPh>
    <rPh sb="15" eb="19">
      <t>ハッソウバンゴウ</t>
    </rPh>
    <phoneticPr fontId="3"/>
  </si>
  <si>
    <t>令和　　年　　月　　日
財 高 観 コ 第　　   号</t>
    <rPh sb="0" eb="2">
      <t>レイワ</t>
    </rPh>
    <rPh sb="4" eb="5">
      <t>ネン</t>
    </rPh>
    <rPh sb="7" eb="8">
      <t>ガツ</t>
    </rPh>
    <rPh sb="10" eb="11">
      <t>ニチ</t>
    </rPh>
    <rPh sb="12" eb="13">
      <t>ザイ</t>
    </rPh>
    <rPh sb="14" eb="15">
      <t>タカ</t>
    </rPh>
    <rPh sb="16" eb="17">
      <t>カン</t>
    </rPh>
    <rPh sb="20" eb="21">
      <t>ダイ</t>
    </rPh>
    <rPh sb="26" eb="27">
      <t>ゴウ</t>
    </rPh>
    <phoneticPr fontId="3"/>
  </si>
  <si>
    <t xml:space="preserve"> ４　着手・完了
　　年月日</t>
    <rPh sb="3" eb="5">
      <t>チャクシュ</t>
    </rPh>
    <rPh sb="6" eb="8">
      <t>カンリョウ</t>
    </rPh>
    <rPh sb="11" eb="14">
      <t>ネンガッピ</t>
    </rPh>
    <phoneticPr fontId="3"/>
  </si>
  <si>
    <t>着手日　令和　　年　　月　　日
完了日　　令和　　年　　月　　日（大会等開催期間）</t>
    <rPh sb="0" eb="3">
      <t>チャクシュビ</t>
    </rPh>
    <rPh sb="4" eb="6">
      <t>レイワ</t>
    </rPh>
    <rPh sb="8" eb="9">
      <t>ネン</t>
    </rPh>
    <rPh sb="11" eb="12">
      <t>ガツ</t>
    </rPh>
    <rPh sb="14" eb="15">
      <t>ニチ</t>
    </rPh>
    <rPh sb="16" eb="19">
      <t>カンリョウビ</t>
    </rPh>
    <rPh sb="21" eb="23">
      <t>レイワ</t>
    </rPh>
    <rPh sb="25" eb="26">
      <t>ネン</t>
    </rPh>
    <rPh sb="28" eb="29">
      <t>ガツ</t>
    </rPh>
    <rPh sb="31" eb="32">
      <t>ニチ</t>
    </rPh>
    <rPh sb="33" eb="36">
      <t>タイカイトウ</t>
    </rPh>
    <rPh sb="36" eb="40">
      <t>カイサイキカン</t>
    </rPh>
    <phoneticPr fontId="3"/>
  </si>
  <si>
    <t xml:space="preserve"> ５　添付書類</t>
    <rPh sb="3" eb="5">
      <t>テンプ</t>
    </rPh>
    <rPh sb="5" eb="7">
      <t>ショルイ</t>
    </rPh>
    <phoneticPr fontId="3"/>
  </si>
  <si>
    <t xml:space="preserve">（１）収支決算書
（２）その他参考書類
</t>
    <rPh sb="3" eb="8">
      <t>シュウシケッサンショ</t>
    </rPh>
    <rPh sb="14" eb="15">
      <t>タ</t>
    </rPh>
    <rPh sb="15" eb="19">
      <t>サンコウショルイ</t>
    </rPh>
    <phoneticPr fontId="3"/>
  </si>
  <si>
    <t xml:space="preserve"> ６　その他</t>
    <rPh sb="5" eb="6">
      <t>タ</t>
    </rPh>
    <phoneticPr fontId="3"/>
  </si>
  <si>
    <t xml:space="preserve"> ３　交付決定年月日</t>
    <rPh sb="3" eb="10">
      <t>コウフケッテイネンガッピ</t>
    </rPh>
    <phoneticPr fontId="3"/>
  </si>
  <si>
    <t>令和　　年　　月　　日</t>
    <phoneticPr fontId="3"/>
  </si>
  <si>
    <t xml:space="preserve"> ４　大会等開催期間</t>
    <rPh sb="3" eb="5">
      <t>タイカイ</t>
    </rPh>
    <rPh sb="5" eb="6">
      <t>トウ</t>
    </rPh>
    <rPh sb="6" eb="8">
      <t>カイサイ</t>
    </rPh>
    <rPh sb="8" eb="10">
      <t>キカン</t>
    </rPh>
    <phoneticPr fontId="3"/>
  </si>
  <si>
    <t xml:space="preserve"> ５　添付書類</t>
    <rPh sb="3" eb="7">
      <t>テンプショルイ</t>
    </rPh>
    <phoneticPr fontId="3"/>
  </si>
  <si>
    <t>（1）状況報告書
（2）収支決算書
（3）都道府県別参加一覧表
（4）国別参加者一覧表（国際会議の場合のみ添付）
（5）参加者名簿
（6）エクスカーション実施報告書（参加者名簿も添付）</t>
    <rPh sb="3" eb="8">
      <t>ジョウキョウホウコクショ</t>
    </rPh>
    <rPh sb="12" eb="17">
      <t>シュウシケッサンショ</t>
    </rPh>
    <rPh sb="21" eb="26">
      <t>トドウフケンベツ</t>
    </rPh>
    <rPh sb="26" eb="31">
      <t>サンカイチランヒョウ</t>
    </rPh>
    <rPh sb="35" eb="37">
      <t>クニベツ</t>
    </rPh>
    <rPh sb="37" eb="40">
      <t>サンカシャ</t>
    </rPh>
    <rPh sb="40" eb="43">
      <t>イチランヒョウ</t>
    </rPh>
    <rPh sb="44" eb="48">
      <t>コクサイカイギ</t>
    </rPh>
    <rPh sb="49" eb="51">
      <t>バアイ</t>
    </rPh>
    <rPh sb="53" eb="55">
      <t>テンプ</t>
    </rPh>
    <rPh sb="60" eb="63">
      <t>サンカシャ</t>
    </rPh>
    <rPh sb="63" eb="65">
      <t>メイボ</t>
    </rPh>
    <rPh sb="77" eb="82">
      <t>ジッシホウコクショ</t>
    </rPh>
    <rPh sb="83" eb="88">
      <t>サンカシャメイボ</t>
    </rPh>
    <rPh sb="89" eb="91">
      <t>テンプ</t>
    </rPh>
    <phoneticPr fontId="3"/>
  </si>
  <si>
    <t>収支決算書</t>
    <rPh sb="0" eb="2">
      <t>シュウシ</t>
    </rPh>
    <rPh sb="2" eb="5">
      <t>ケッサンショ</t>
    </rPh>
    <phoneticPr fontId="3"/>
  </si>
  <si>
    <t>決算額</t>
    <rPh sb="0" eb="3">
      <t>ケッサンガク</t>
    </rPh>
    <phoneticPr fontId="3"/>
  </si>
  <si>
    <t>差引増減額</t>
    <rPh sb="0" eb="5">
      <t>サシヒキゾウゲンガク</t>
    </rPh>
    <phoneticPr fontId="3"/>
  </si>
  <si>
    <t>請求書</t>
    <rPh sb="0" eb="3">
      <t>セイキュウショ</t>
    </rPh>
    <phoneticPr fontId="3"/>
  </si>
  <si>
    <t>大　会　名</t>
    <rPh sb="0" eb="1">
      <t>ダイ</t>
    </rPh>
    <rPh sb="2" eb="3">
      <t>カイ</t>
    </rPh>
    <rPh sb="4" eb="5">
      <t>メイ</t>
    </rPh>
    <phoneticPr fontId="3"/>
  </si>
  <si>
    <t>請 求 金 額</t>
    <rPh sb="0" eb="1">
      <t>ショウ</t>
    </rPh>
    <rPh sb="2" eb="3">
      <t>モトム</t>
    </rPh>
    <rPh sb="4" eb="5">
      <t>カネ</t>
    </rPh>
    <rPh sb="6" eb="7">
      <t>ガク</t>
    </rPh>
    <phoneticPr fontId="3"/>
  </si>
  <si>
    <t>（振込手数料が別途必要になる場合があります。請求金額から手数料を差し引いた金額が振り込まれます。）</t>
    <rPh sb="1" eb="6">
      <t>フリコミテスウリョウ</t>
    </rPh>
    <rPh sb="7" eb="11">
      <t>ベットヒツヨウ</t>
    </rPh>
    <rPh sb="14" eb="16">
      <t>バアイ</t>
    </rPh>
    <rPh sb="22" eb="26">
      <t>セイキュウキンガク</t>
    </rPh>
    <rPh sb="28" eb="31">
      <t>テスウリョウ</t>
    </rPh>
    <rPh sb="32" eb="33">
      <t>サ</t>
    </rPh>
    <rPh sb="34" eb="35">
      <t>ヒ</t>
    </rPh>
    <rPh sb="37" eb="39">
      <t>キンガク</t>
    </rPh>
    <rPh sb="40" eb="41">
      <t>フ</t>
    </rPh>
    <rPh sb="42" eb="43">
      <t>コ</t>
    </rPh>
    <phoneticPr fontId="3"/>
  </si>
  <si>
    <t>フリガナ</t>
    <phoneticPr fontId="3"/>
  </si>
  <si>
    <t>口座名義人</t>
    <rPh sb="0" eb="2">
      <t>コウザ</t>
    </rPh>
    <rPh sb="2" eb="5">
      <t>メイギニン</t>
    </rPh>
    <phoneticPr fontId="3"/>
  </si>
  <si>
    <t>金融機関名</t>
    <rPh sb="0" eb="5">
      <t>キンユウキカンメイ</t>
    </rPh>
    <phoneticPr fontId="3"/>
  </si>
  <si>
    <t>口座種別</t>
    <rPh sb="0" eb="4">
      <t>コウザシュベツ</t>
    </rPh>
    <phoneticPr fontId="3"/>
  </si>
  <si>
    <t>口座番号</t>
    <rPh sb="0" eb="4">
      <t>コウザバンゴウ</t>
    </rPh>
    <phoneticPr fontId="3"/>
  </si>
  <si>
    <t>（普通・当座）</t>
    <rPh sb="1" eb="3">
      <t>フツウ</t>
    </rPh>
    <rPh sb="4" eb="6">
      <t>トウザ</t>
    </rPh>
    <phoneticPr fontId="3"/>
  </si>
  <si>
    <t>請求者</t>
    <rPh sb="0" eb="3">
      <t>セイキュウシャ</t>
    </rPh>
    <phoneticPr fontId="3"/>
  </si>
  <si>
    <t>代表者氏名</t>
    <rPh sb="0" eb="5">
      <t>ダイヒョウシャシメイ</t>
    </rPh>
    <phoneticPr fontId="3"/>
  </si>
  <si>
    <t>（アラビア数字で記載し、頭書に￥の記号を付し、訂正しないでください。）</t>
    <rPh sb="5" eb="7">
      <t>スウジ</t>
    </rPh>
    <rPh sb="8" eb="10">
      <t>キサイ</t>
    </rPh>
    <rPh sb="12" eb="14">
      <t>トウショ</t>
    </rPh>
    <rPh sb="17" eb="19">
      <t>キゴウ</t>
    </rPh>
    <rPh sb="20" eb="21">
      <t>フ</t>
    </rPh>
    <rPh sb="23" eb="25">
      <t>テイセイ</t>
    </rPh>
    <phoneticPr fontId="3"/>
  </si>
  <si>
    <t>金額</t>
    <rPh sb="0" eb="2">
      <t>キンガク</t>
    </rPh>
    <phoneticPr fontId="3"/>
  </si>
  <si>
    <t>ただし、コンベンション誘致対策事業補助金</t>
    <rPh sb="11" eb="20">
      <t>ユウチタイサクジギョウホジョキン</t>
    </rPh>
    <phoneticPr fontId="3"/>
  </si>
  <si>
    <t>内訳</t>
    <rPh sb="0" eb="2">
      <t>ウチワケ</t>
    </rPh>
    <phoneticPr fontId="3"/>
  </si>
  <si>
    <t>項目</t>
    <rPh sb="0" eb="2">
      <t>コウモク</t>
    </rPh>
    <phoneticPr fontId="3"/>
  </si>
  <si>
    <t>基本助成額</t>
    <rPh sb="0" eb="4">
      <t>キホンジョセイ</t>
    </rPh>
    <rPh sb="4" eb="5">
      <t>ガク</t>
    </rPh>
    <phoneticPr fontId="3"/>
  </si>
  <si>
    <t>参加者助成額</t>
    <rPh sb="0" eb="5">
      <t>サンカシャジョセイ</t>
    </rPh>
    <rPh sb="5" eb="6">
      <t>ガク</t>
    </rPh>
    <phoneticPr fontId="3"/>
  </si>
  <si>
    <t>国内大会
及び
国内学会</t>
    <rPh sb="0" eb="4">
      <t>コクナイタイカイ</t>
    </rPh>
    <rPh sb="5" eb="6">
      <t>オヨ</t>
    </rPh>
    <rPh sb="8" eb="12">
      <t>コクナイガッカイ</t>
    </rPh>
    <phoneticPr fontId="3"/>
  </si>
  <si>
    <t>国際会議</t>
    <rPh sb="0" eb="4">
      <t>コクサイカイギ</t>
    </rPh>
    <phoneticPr fontId="3"/>
  </si>
  <si>
    <t>エクスカーション助成</t>
    <rPh sb="8" eb="10">
      <t>ジョセイ</t>
    </rPh>
    <phoneticPr fontId="3"/>
  </si>
  <si>
    <t>上記の金額を請求します。</t>
    <rPh sb="0" eb="2">
      <t>ジョウキ</t>
    </rPh>
    <rPh sb="3" eb="5">
      <t>キンガク</t>
    </rPh>
    <rPh sb="6" eb="8">
      <t>セイキュウ</t>
    </rPh>
    <phoneticPr fontId="3"/>
  </si>
  <si>
    <t>香川県知事</t>
    <rPh sb="0" eb="5">
      <t>カガワケンチジ</t>
    </rPh>
    <phoneticPr fontId="3"/>
  </si>
  <si>
    <t>殿</t>
    <rPh sb="0" eb="1">
      <t>ドノ</t>
    </rPh>
    <phoneticPr fontId="3"/>
  </si>
  <si>
    <t>―</t>
    <phoneticPr fontId="3"/>
  </si>
  <si>
    <t>債権者</t>
    <rPh sb="0" eb="3">
      <t>サイケンシャ</t>
    </rPh>
    <phoneticPr fontId="3"/>
  </si>
  <si>
    <t>責任者</t>
    <rPh sb="0" eb="3">
      <t>セキニンシャ</t>
    </rPh>
    <phoneticPr fontId="3"/>
  </si>
  <si>
    <t>電話番号</t>
    <rPh sb="0" eb="2">
      <t>デンワ</t>
    </rPh>
    <rPh sb="2" eb="4">
      <t>バンゴウ</t>
    </rPh>
    <phoneticPr fontId="3"/>
  </si>
  <si>
    <t>預金
種目</t>
    <rPh sb="0" eb="2">
      <t>ヨキン</t>
    </rPh>
    <rPh sb="3" eb="5">
      <t>シュモク</t>
    </rPh>
    <phoneticPr fontId="3"/>
  </si>
  <si>
    <t>当座
□</t>
    <rPh sb="0" eb="2">
      <t>トウザ</t>
    </rPh>
    <phoneticPr fontId="3"/>
  </si>
  <si>
    <t>普通
□</t>
    <rPh sb="0" eb="2">
      <t>フツウ</t>
    </rPh>
    <phoneticPr fontId="3"/>
  </si>
  <si>
    <t>口座
番号</t>
    <rPh sb="0" eb="2">
      <t>コウザ</t>
    </rPh>
    <rPh sb="3" eb="5">
      <t>バンゴウ</t>
    </rPh>
    <phoneticPr fontId="3"/>
  </si>
  <si>
    <t>口座名義</t>
    <rPh sb="0" eb="4">
      <t>コウザメイギ</t>
    </rPh>
    <phoneticPr fontId="3"/>
  </si>
  <si>
    <t>名義</t>
    <rPh sb="0" eb="2">
      <t>メイギ</t>
    </rPh>
    <phoneticPr fontId="3"/>
  </si>
  <si>
    <t>支払の方法</t>
    <rPh sb="0" eb="2">
      <t>シハライ</t>
    </rPh>
    <rPh sb="3" eb="5">
      <t>ホウホウ</t>
    </rPh>
    <phoneticPr fontId="3"/>
  </si>
  <si>
    <t>口座振替払</t>
    <rPh sb="0" eb="4">
      <t>コウザフリカエ</t>
    </rPh>
    <rPh sb="4" eb="5">
      <t>バラ</t>
    </rPh>
    <phoneticPr fontId="3"/>
  </si>
  <si>
    <t>銀行　　　　　　　（支）店</t>
    <rPh sb="0" eb="2">
      <t>ギンコウ</t>
    </rPh>
    <rPh sb="10" eb="11">
      <t>シ</t>
    </rPh>
    <rPh sb="12" eb="13">
      <t>テン</t>
    </rPh>
    <phoneticPr fontId="3"/>
  </si>
  <si>
    <t>－</t>
    <phoneticPr fontId="3"/>
  </si>
  <si>
    <t>宿 泊 証 明 書</t>
    <rPh sb="0" eb="1">
      <t>ヤド</t>
    </rPh>
    <rPh sb="2" eb="3">
      <t>ハク</t>
    </rPh>
    <rPh sb="4" eb="5">
      <t>アカシ</t>
    </rPh>
    <rPh sb="6" eb="7">
      <t>アキラ</t>
    </rPh>
    <rPh sb="8" eb="9">
      <t>ショ</t>
    </rPh>
    <phoneticPr fontId="3"/>
  </si>
  <si>
    <t>（公財）高松観光コンベンション・ビューロー
　　　　理事長　様</t>
    <rPh sb="1" eb="3">
      <t>コウザイ</t>
    </rPh>
    <rPh sb="4" eb="6">
      <t>タカマツ</t>
    </rPh>
    <rPh sb="6" eb="8">
      <t>カンコウ</t>
    </rPh>
    <rPh sb="26" eb="29">
      <t>リジチョウ</t>
    </rPh>
    <rPh sb="30" eb="31">
      <t>サマ</t>
    </rPh>
    <phoneticPr fontId="3"/>
  </si>
  <si>
    <t>　延べ宿泊者数につきまして、相違ない事を誓約し、添付書類を添えて下記の通り証明いたします。</t>
    <rPh sb="1" eb="2">
      <t>ノ</t>
    </rPh>
    <rPh sb="3" eb="7">
      <t>シュクハクシャスウ</t>
    </rPh>
    <rPh sb="14" eb="16">
      <t>ソウイ</t>
    </rPh>
    <rPh sb="18" eb="19">
      <t>コト</t>
    </rPh>
    <rPh sb="20" eb="22">
      <t>セイヤク</t>
    </rPh>
    <rPh sb="24" eb="28">
      <t>テンプショルイ</t>
    </rPh>
    <rPh sb="29" eb="30">
      <t>ソ</t>
    </rPh>
    <rPh sb="32" eb="34">
      <t>カキ</t>
    </rPh>
    <rPh sb="35" eb="36">
      <t>トオ</t>
    </rPh>
    <rPh sb="37" eb="39">
      <t>ショウメイ</t>
    </rPh>
    <phoneticPr fontId="3"/>
  </si>
  <si>
    <t>１．大会・学会名</t>
    <rPh sb="2" eb="4">
      <t>タイカイ</t>
    </rPh>
    <rPh sb="5" eb="8">
      <t>ガッカイメイ</t>
    </rPh>
    <phoneticPr fontId="3"/>
  </si>
  <si>
    <t>２．延べ宿泊数</t>
    <rPh sb="2" eb="3">
      <t>ノ</t>
    </rPh>
    <rPh sb="4" eb="6">
      <t>シュクハク</t>
    </rPh>
    <rPh sb="6" eb="7">
      <t>スウ</t>
    </rPh>
    <phoneticPr fontId="3"/>
  </si>
  <si>
    <t>賛助会員施設</t>
    <rPh sb="0" eb="4">
      <t>サンジョカイイン</t>
    </rPh>
    <rPh sb="4" eb="6">
      <t>シセツ</t>
    </rPh>
    <phoneticPr fontId="3"/>
  </si>
  <si>
    <t>賛助会員施設以外</t>
    <rPh sb="0" eb="4">
      <t>サンジョカイイン</t>
    </rPh>
    <rPh sb="4" eb="6">
      <t>シセツ</t>
    </rPh>
    <rPh sb="6" eb="8">
      <t>イガイ</t>
    </rPh>
    <phoneticPr fontId="3"/>
  </si>
  <si>
    <t>宿泊者名簿※（都道府県、氏名、施設名、泊数）</t>
    <rPh sb="0" eb="2">
      <t>シュクハク</t>
    </rPh>
    <rPh sb="2" eb="3">
      <t>シャ</t>
    </rPh>
    <rPh sb="3" eb="5">
      <t>メイボ</t>
    </rPh>
    <rPh sb="7" eb="11">
      <t>トドウフケン</t>
    </rPh>
    <rPh sb="12" eb="14">
      <t>シメイ</t>
    </rPh>
    <rPh sb="15" eb="18">
      <t>シセツメイ</t>
    </rPh>
    <rPh sb="19" eb="21">
      <t>ハクスウ</t>
    </rPh>
    <phoneticPr fontId="3"/>
  </si>
  <si>
    <t>※宿泊者名簿は補助金算出のために使用するものであり、その他の目的には
一切使用いたしません。</t>
    <rPh sb="1" eb="6">
      <t>シュクハクシャメイボ</t>
    </rPh>
    <rPh sb="7" eb="12">
      <t>ホジョキンサンシュツ</t>
    </rPh>
    <rPh sb="16" eb="18">
      <t>シヨウ</t>
    </rPh>
    <rPh sb="28" eb="29">
      <t>タ</t>
    </rPh>
    <rPh sb="30" eb="32">
      <t>モクテキ</t>
    </rPh>
    <rPh sb="35" eb="37">
      <t>イッサイ</t>
    </rPh>
    <rPh sb="37" eb="39">
      <t>シヨウ</t>
    </rPh>
    <phoneticPr fontId="3"/>
  </si>
  <si>
    <t>３．添付書類</t>
    <rPh sb="2" eb="6">
      <t>テンプショルイ</t>
    </rPh>
    <phoneticPr fontId="3"/>
  </si>
  <si>
    <t>泊</t>
    <rPh sb="0" eb="1">
      <t>ハク</t>
    </rPh>
    <phoneticPr fontId="3"/>
  </si>
  <si>
    <t>（申請者）</t>
    <rPh sb="1" eb="4">
      <t>シンセイシャ</t>
    </rPh>
    <phoneticPr fontId="3"/>
  </si>
  <si>
    <t>県名</t>
    <rPh sb="0" eb="2">
      <t>ケンメイ</t>
    </rPh>
    <phoneticPr fontId="3"/>
  </si>
  <si>
    <t>ホテル名</t>
    <rPh sb="3" eb="4">
      <t>メイ</t>
    </rPh>
    <phoneticPr fontId="3"/>
  </si>
  <si>
    <t>延べ宿泊数</t>
    <rPh sb="0" eb="1">
      <t>ノ</t>
    </rPh>
    <rPh sb="2" eb="5">
      <t>シュクハクスウ</t>
    </rPh>
    <phoneticPr fontId="3"/>
  </si>
  <si>
    <t>所 在 地</t>
    <rPh sb="0" eb="1">
      <t>トコロ</t>
    </rPh>
    <rPh sb="2" eb="3">
      <t>ザイ</t>
    </rPh>
    <rPh sb="4" eb="5">
      <t>チ</t>
    </rPh>
    <phoneticPr fontId="3"/>
  </si>
  <si>
    <t>名 称</t>
    <rPh sb="0" eb="1">
      <t>メイ</t>
    </rPh>
    <rPh sb="2" eb="3">
      <t>ショウ</t>
    </rPh>
    <phoneticPr fontId="3"/>
  </si>
  <si>
    <t>（大会名）</t>
    <rPh sb="1" eb="4">
      <t>タイカイメイ</t>
    </rPh>
    <phoneticPr fontId="3"/>
  </si>
  <si>
    <t>会社名</t>
    <rPh sb="0" eb="3">
      <t>カイシャメイ</t>
    </rPh>
    <phoneticPr fontId="3"/>
  </si>
  <si>
    <t>賛助会員の開催関係事業会社利用報告書</t>
    <rPh sb="0" eb="4">
      <t>サンジョカイイン</t>
    </rPh>
    <rPh sb="5" eb="11">
      <t>カイサイカンケイジギョウ</t>
    </rPh>
    <rPh sb="11" eb="13">
      <t>カイシャ</t>
    </rPh>
    <rPh sb="13" eb="15">
      <t>リヨウ</t>
    </rPh>
    <rPh sb="15" eb="18">
      <t>ホウコクショ</t>
    </rPh>
    <phoneticPr fontId="3"/>
  </si>
  <si>
    <t>を開催するにあたり、下記の業者を利用しましたのでご報告いたします。</t>
    <rPh sb="1" eb="3">
      <t>カイサイ</t>
    </rPh>
    <rPh sb="10" eb="12">
      <t>カキ</t>
    </rPh>
    <rPh sb="13" eb="15">
      <t>ギョウシャ</t>
    </rPh>
    <rPh sb="16" eb="18">
      <t>リヨウ</t>
    </rPh>
    <rPh sb="25" eb="27">
      <t>ホウコク</t>
    </rPh>
    <phoneticPr fontId="3"/>
  </si>
  <si>
    <t>会社㊞</t>
    <rPh sb="0" eb="2">
      <t>カイシャ</t>
    </rPh>
    <phoneticPr fontId="3"/>
  </si>
  <si>
    <t>（会社印は３社で結構ですが、他にもご利用がございましたらご記入ください。）</t>
    <rPh sb="1" eb="4">
      <t>カイシャイン</t>
    </rPh>
    <rPh sb="6" eb="7">
      <t>シャ</t>
    </rPh>
    <rPh sb="8" eb="10">
      <t>ケッコウ</t>
    </rPh>
    <rPh sb="14" eb="15">
      <t>ホカ</t>
    </rPh>
    <rPh sb="18" eb="20">
      <t>リヨウ</t>
    </rPh>
    <rPh sb="29" eb="31">
      <t>キニュウ</t>
    </rPh>
    <phoneticPr fontId="3"/>
  </si>
  <si>
    <t>こちらの用紙の代わりに各業者の領収書のコピーでも結構です。</t>
    <rPh sb="4" eb="6">
      <t>ヨウシ</t>
    </rPh>
    <rPh sb="7" eb="8">
      <t>カ</t>
    </rPh>
    <rPh sb="11" eb="14">
      <t>カクギョウシャ</t>
    </rPh>
    <rPh sb="15" eb="18">
      <t>リョウシュウショ</t>
    </rPh>
    <rPh sb="24" eb="26">
      <t>ケッコウ</t>
    </rPh>
    <phoneticPr fontId="3"/>
  </si>
  <si>
    <t>主催者アンケート</t>
    <rPh sb="0" eb="3">
      <t>シュサイシャ</t>
    </rPh>
    <phoneticPr fontId="3"/>
  </si>
  <si>
    <t>大会・会議の名称</t>
    <rPh sb="0" eb="2">
      <t>タイカイ</t>
    </rPh>
    <rPh sb="3" eb="5">
      <t>カイギ</t>
    </rPh>
    <rPh sb="6" eb="8">
      <t>メイショウ</t>
    </rPh>
    <phoneticPr fontId="3"/>
  </si>
  <si>
    <t>宿泊人数等について（賛助会員宿泊施設以外の宿泊も含む。延べではなく実数でお願いします。）</t>
    <rPh sb="0" eb="4">
      <t>シュクハクニンズウ</t>
    </rPh>
    <rPh sb="4" eb="5">
      <t>トウ</t>
    </rPh>
    <rPh sb="10" eb="14">
      <t>サンジョカイイン</t>
    </rPh>
    <rPh sb="14" eb="18">
      <t>シュクハクシセツ</t>
    </rPh>
    <rPh sb="18" eb="20">
      <t>イガイ</t>
    </rPh>
    <rPh sb="21" eb="23">
      <t>シュクハク</t>
    </rPh>
    <rPh sb="24" eb="25">
      <t>フク</t>
    </rPh>
    <rPh sb="27" eb="28">
      <t>ノ</t>
    </rPh>
    <rPh sb="33" eb="35">
      <t>ジッスウ</t>
    </rPh>
    <rPh sb="37" eb="38">
      <t>ネガ</t>
    </rPh>
    <phoneticPr fontId="3"/>
  </si>
  <si>
    <t>・宿泊人数</t>
    <rPh sb="1" eb="5">
      <t>シュクハクニンズウ</t>
    </rPh>
    <phoneticPr fontId="3"/>
  </si>
  <si>
    <t>・宿泊地</t>
    <rPh sb="1" eb="4">
      <t>シュクハクチ</t>
    </rPh>
    <phoneticPr fontId="3"/>
  </si>
  <si>
    <t>高松市内</t>
    <rPh sb="0" eb="4">
      <t>タカマツシナイ</t>
    </rPh>
    <phoneticPr fontId="3"/>
  </si>
  <si>
    <t>高松市外</t>
    <rPh sb="0" eb="3">
      <t>タカマツシ</t>
    </rPh>
    <rPh sb="3" eb="4">
      <t>ソト</t>
    </rPh>
    <phoneticPr fontId="3"/>
  </si>
  <si>
    <t>　実施された場合は主な訪問場所をご記入下さい。</t>
    <rPh sb="1" eb="3">
      <t>ジッシ</t>
    </rPh>
    <rPh sb="6" eb="8">
      <t>バアイ</t>
    </rPh>
    <rPh sb="9" eb="10">
      <t>オモ</t>
    </rPh>
    <rPh sb="11" eb="15">
      <t>ホウモンバショ</t>
    </rPh>
    <rPh sb="17" eb="20">
      <t>キニュウクダ</t>
    </rPh>
    <phoneticPr fontId="3"/>
  </si>
  <si>
    <t>参加者懇談会</t>
    <rPh sb="0" eb="6">
      <t>サンカシャコンダンカイ</t>
    </rPh>
    <phoneticPr fontId="3"/>
  </si>
  <si>
    <t>（会場名）</t>
    <rPh sb="1" eb="4">
      <t>カイジョウメイ</t>
    </rPh>
    <phoneticPr fontId="3"/>
  </si>
  <si>
    <t>高松市開催に至った経緯について</t>
    <rPh sb="0" eb="5">
      <t>タカマツシカイサイ</t>
    </rPh>
    <rPh sb="6" eb="7">
      <t>イタ</t>
    </rPh>
    <rPh sb="9" eb="11">
      <t>ケイイ</t>
    </rPh>
    <phoneticPr fontId="3"/>
  </si>
  <si>
    <t>宿泊の手配について</t>
    <rPh sb="0" eb="2">
      <t>シュクハク</t>
    </rPh>
    <rPh sb="3" eb="5">
      <t>テハイ</t>
    </rPh>
    <phoneticPr fontId="3"/>
  </si>
  <si>
    <t>（業者名）</t>
    <rPh sb="1" eb="4">
      <t>ギョウシャメイ</t>
    </rPh>
    <phoneticPr fontId="3"/>
  </si>
  <si>
    <t>誘致支援制度について</t>
    <rPh sb="0" eb="6">
      <t>ユウチシエンセイド</t>
    </rPh>
    <phoneticPr fontId="3"/>
  </si>
  <si>
    <t>　当ビューローでは、補助金、文化観光施設入場割引券などの誘致支援事業を実施していますが、それらに対するご意見をお聞かせ下さい。また、あればいいと思う支援制度があればご記入ください。</t>
    <rPh sb="1" eb="2">
      <t>トウ</t>
    </rPh>
    <rPh sb="10" eb="13">
      <t>ホジョキン</t>
    </rPh>
    <rPh sb="14" eb="20">
      <t>ブンカカンコウシセツ</t>
    </rPh>
    <rPh sb="20" eb="25">
      <t>ニュウジョウワリビキケン</t>
    </rPh>
    <rPh sb="28" eb="34">
      <t>ユウチシエンジギョウ</t>
    </rPh>
    <rPh sb="35" eb="37">
      <t>ジッシ</t>
    </rPh>
    <rPh sb="48" eb="49">
      <t>タイ</t>
    </rPh>
    <rPh sb="52" eb="54">
      <t>イケン</t>
    </rPh>
    <rPh sb="56" eb="57">
      <t>キ</t>
    </rPh>
    <rPh sb="59" eb="60">
      <t>クダ</t>
    </rPh>
    <rPh sb="72" eb="73">
      <t>オモ</t>
    </rPh>
    <rPh sb="74" eb="78">
      <t>シエンセイド</t>
    </rPh>
    <rPh sb="83" eb="85">
      <t>キニュウ</t>
    </rPh>
    <phoneticPr fontId="3"/>
  </si>
  <si>
    <t>開催にあたってのご苦労等ありましたらお聞かせ下さい。</t>
    <rPh sb="0" eb="2">
      <t>カイサイ</t>
    </rPh>
    <rPh sb="9" eb="11">
      <t>クロウ</t>
    </rPh>
    <rPh sb="11" eb="12">
      <t>トウ</t>
    </rPh>
    <rPh sb="19" eb="20">
      <t>キ</t>
    </rPh>
    <rPh sb="22" eb="23">
      <t>クダ</t>
    </rPh>
    <phoneticPr fontId="3"/>
  </si>
  <si>
    <t>ご協力ありがとうございました。</t>
    <rPh sb="1" eb="3">
      <t>キョウリョク</t>
    </rPh>
    <phoneticPr fontId="3"/>
  </si>
  <si>
    <t>（公財）高松観光コンベンション・ビューロー</t>
    <rPh sb="1" eb="3">
      <t>コウザイ</t>
    </rPh>
    <rPh sb="4" eb="8">
      <t>タカマツカンコウ</t>
    </rPh>
    <phoneticPr fontId="3"/>
  </si>
  <si>
    <t>参加者アンケート</t>
    <rPh sb="0" eb="3">
      <t>サンカシャ</t>
    </rPh>
    <phoneticPr fontId="3"/>
  </si>
  <si>
    <t>　この度は高松での会議（大会）にご参加いただき、厚くお礼申し上げます。当ビューローは、会議大会等を誘致・支援するために設立された公益財団法人です。貴会議につきましても、支援活動を行っております。このアンケートは、コンベンションによる経済波及効果の推計や、今後の当ビューローの事業運営や観光振興において、参考にさせていただくために実施するものです。何卒ご協力のほどよろしくお願い申し上げます。</t>
    <rPh sb="3" eb="4">
      <t>タビ</t>
    </rPh>
    <rPh sb="5" eb="7">
      <t>タカマツ</t>
    </rPh>
    <rPh sb="9" eb="11">
      <t>カイギ</t>
    </rPh>
    <rPh sb="12" eb="14">
      <t>タイカイ</t>
    </rPh>
    <rPh sb="17" eb="19">
      <t>サンカ</t>
    </rPh>
    <rPh sb="24" eb="25">
      <t>アツ</t>
    </rPh>
    <rPh sb="27" eb="28">
      <t>レイ</t>
    </rPh>
    <rPh sb="28" eb="29">
      <t>モウ</t>
    </rPh>
    <rPh sb="30" eb="31">
      <t>ア</t>
    </rPh>
    <rPh sb="35" eb="36">
      <t>トウ</t>
    </rPh>
    <rPh sb="43" eb="48">
      <t>カイギタイカイトウ</t>
    </rPh>
    <rPh sb="49" eb="51">
      <t>ユウチ</t>
    </rPh>
    <rPh sb="52" eb="54">
      <t>シエン</t>
    </rPh>
    <rPh sb="59" eb="61">
      <t>セツリツ</t>
    </rPh>
    <rPh sb="64" eb="70">
      <t>コウエキザイダンホウジン</t>
    </rPh>
    <rPh sb="73" eb="74">
      <t>キ</t>
    </rPh>
    <rPh sb="74" eb="76">
      <t>カイギ</t>
    </rPh>
    <rPh sb="84" eb="88">
      <t>シエンカツドウ</t>
    </rPh>
    <rPh sb="89" eb="90">
      <t>オコナ</t>
    </rPh>
    <rPh sb="116" eb="122">
      <t>ケイザイハキュウコウカ</t>
    </rPh>
    <rPh sb="123" eb="125">
      <t>スイケイ</t>
    </rPh>
    <rPh sb="127" eb="129">
      <t>コンゴ</t>
    </rPh>
    <rPh sb="130" eb="131">
      <t>トウ</t>
    </rPh>
    <rPh sb="137" eb="141">
      <t>ジギョウウンエイ</t>
    </rPh>
    <rPh sb="142" eb="146">
      <t>カンコウシンコウ</t>
    </rPh>
    <rPh sb="151" eb="153">
      <t>サンコウ</t>
    </rPh>
    <rPh sb="164" eb="166">
      <t>ジッシ</t>
    </rPh>
    <rPh sb="173" eb="175">
      <t>ナニトゾ</t>
    </rPh>
    <rPh sb="176" eb="178">
      <t>キョウリョク</t>
    </rPh>
    <rPh sb="186" eb="187">
      <t>ネガ</t>
    </rPh>
    <rPh sb="188" eb="189">
      <t>モウ</t>
    </rPh>
    <rPh sb="190" eb="191">
      <t>ア</t>
    </rPh>
    <phoneticPr fontId="3"/>
  </si>
  <si>
    <t>参加された大会・会議名</t>
    <rPh sb="0" eb="2">
      <t>サンカ</t>
    </rPh>
    <rPh sb="5" eb="7">
      <t>タイカイ</t>
    </rPh>
    <rPh sb="8" eb="11">
      <t>カイギメイ</t>
    </rPh>
    <phoneticPr fontId="3"/>
  </si>
  <si>
    <t>あなたのお住まい・年代は？</t>
    <rPh sb="5" eb="6">
      <t>ス</t>
    </rPh>
    <rPh sb="9" eb="11">
      <t>ネンダイ</t>
    </rPh>
    <phoneticPr fontId="3"/>
  </si>
  <si>
    <t>都道府県</t>
    <rPh sb="0" eb="1">
      <t>ミヤコ</t>
    </rPh>
    <rPh sb="1" eb="2">
      <t>ドウ</t>
    </rPh>
    <rPh sb="2" eb="3">
      <t>フ</t>
    </rPh>
    <rPh sb="3" eb="4">
      <t>ケン</t>
    </rPh>
    <phoneticPr fontId="3"/>
  </si>
  <si>
    <t>歳代</t>
    <rPh sb="0" eb="2">
      <t>サイダイ</t>
    </rPh>
    <phoneticPr fontId="3"/>
  </si>
  <si>
    <t>高松までの交通手段は？</t>
    <rPh sb="0" eb="2">
      <t>タカマツ</t>
    </rPh>
    <rPh sb="5" eb="9">
      <t>コウツウシュダン</t>
    </rPh>
    <phoneticPr fontId="3"/>
  </si>
  <si>
    <t>宿泊しましたか？</t>
    <rPh sb="0" eb="2">
      <t>シュクハク</t>
    </rPh>
    <phoneticPr fontId="3"/>
  </si>
  <si>
    <t>（された方は何泊ですか？）</t>
    <rPh sb="4" eb="5">
      <t>カタ</t>
    </rPh>
    <rPh sb="6" eb="8">
      <t>ナンハク</t>
    </rPh>
    <phoneticPr fontId="3"/>
  </si>
  <si>
    <t>今回の大会、会議に参加されたご予算について、お答えください。</t>
    <rPh sb="0" eb="2">
      <t>コンカイ</t>
    </rPh>
    <rPh sb="3" eb="5">
      <t>タイカイ</t>
    </rPh>
    <rPh sb="6" eb="8">
      <t>カイギ</t>
    </rPh>
    <rPh sb="9" eb="11">
      <t>サンカ</t>
    </rPh>
    <rPh sb="15" eb="17">
      <t>ヨサン</t>
    </rPh>
    <rPh sb="23" eb="24">
      <t>コタ</t>
    </rPh>
    <phoneticPr fontId="3"/>
  </si>
  <si>
    <r>
      <t>概算で結構です。</t>
    </r>
    <r>
      <rPr>
        <b/>
        <u/>
        <sz val="14"/>
        <color theme="1"/>
        <rFont val="ＭＳ 明朝"/>
        <family val="1"/>
        <charset val="128"/>
      </rPr>
      <t>個人で負担した金額</t>
    </r>
    <r>
      <rPr>
        <sz val="14"/>
        <color theme="1"/>
        <rFont val="ＭＳ 明朝"/>
        <family val="1"/>
        <charset val="128"/>
      </rPr>
      <t>をご記入ください。</t>
    </r>
    <rPh sb="0" eb="2">
      <t>ガイサン</t>
    </rPh>
    <rPh sb="3" eb="5">
      <t>ケッコウ</t>
    </rPh>
    <rPh sb="8" eb="10">
      <t>コジン</t>
    </rPh>
    <rPh sb="11" eb="13">
      <t>フタン</t>
    </rPh>
    <rPh sb="15" eb="17">
      <t>キンガク</t>
    </rPh>
    <rPh sb="19" eb="21">
      <t>キニュウ</t>
    </rPh>
    <phoneticPr fontId="3"/>
  </si>
  <si>
    <t>高松までの交通費（往復）</t>
    <rPh sb="0" eb="2">
      <t>タカマツ</t>
    </rPh>
    <rPh sb="5" eb="8">
      <t>コウツウヒ</t>
    </rPh>
    <rPh sb="9" eb="11">
      <t>オウフク</t>
    </rPh>
    <phoneticPr fontId="3"/>
  </si>
  <si>
    <t>高松滞在中の交通費（タクシー、バス代等）</t>
    <rPh sb="0" eb="5">
      <t>タカマツタイザイチュウ</t>
    </rPh>
    <rPh sb="6" eb="9">
      <t>コウツウヒ</t>
    </rPh>
    <rPh sb="17" eb="18">
      <t>ダイ</t>
    </rPh>
    <rPh sb="18" eb="19">
      <t>トウ</t>
    </rPh>
    <phoneticPr fontId="3"/>
  </si>
  <si>
    <t>宿泊に要した費用（　　泊×　　　　円）</t>
    <rPh sb="0" eb="2">
      <t>シュクハク</t>
    </rPh>
    <rPh sb="3" eb="4">
      <t>ヨウ</t>
    </rPh>
    <rPh sb="6" eb="8">
      <t>ヒヨウ</t>
    </rPh>
    <rPh sb="11" eb="12">
      <t>ハク</t>
    </rPh>
    <rPh sb="17" eb="18">
      <t>エン</t>
    </rPh>
    <phoneticPr fontId="3"/>
  </si>
  <si>
    <t>土産物に要した費用</t>
    <rPh sb="0" eb="3">
      <t>ミヤゲモノ</t>
    </rPh>
    <rPh sb="4" eb="5">
      <t>ヨウ</t>
    </rPh>
    <rPh sb="7" eb="9">
      <t>ヒヨウ</t>
    </rPh>
    <phoneticPr fontId="3"/>
  </si>
  <si>
    <t>飲食に要した費用</t>
    <rPh sb="0" eb="2">
      <t>インショク</t>
    </rPh>
    <rPh sb="3" eb="4">
      <t>ヨウ</t>
    </rPh>
    <rPh sb="6" eb="8">
      <t>ヒヨウ</t>
    </rPh>
    <phoneticPr fontId="3"/>
  </si>
  <si>
    <t>観光・娯楽費</t>
    <rPh sb="0" eb="2">
      <t>カンコウ</t>
    </rPh>
    <rPh sb="3" eb="6">
      <t>ゴラクヒ</t>
    </rPh>
    <phoneticPr fontId="3"/>
  </si>
  <si>
    <t>その他雑費</t>
    <rPh sb="2" eb="3">
      <t>タ</t>
    </rPh>
    <rPh sb="3" eb="5">
      <t>ザッピ</t>
    </rPh>
    <phoneticPr fontId="3"/>
  </si>
  <si>
    <t>円</t>
    <rPh sb="0" eb="1">
      <t>エン</t>
    </rPh>
    <phoneticPr fontId="3"/>
  </si>
  <si>
    <t>合　　計</t>
    <rPh sb="0" eb="1">
      <t>ア</t>
    </rPh>
    <rPh sb="3" eb="4">
      <t>ケイ</t>
    </rPh>
    <phoneticPr fontId="3"/>
  </si>
  <si>
    <t>会議前後に、観光地を訪問されますか？（場所をご記入ください）</t>
    <rPh sb="0" eb="4">
      <t>カイギゼンゴ</t>
    </rPh>
    <rPh sb="6" eb="9">
      <t>カンコウチ</t>
    </rPh>
    <rPh sb="10" eb="12">
      <t>ホウモン</t>
    </rPh>
    <rPh sb="19" eb="21">
      <t>バショ</t>
    </rPh>
    <rPh sb="23" eb="25">
      <t>キニュウ</t>
    </rPh>
    <phoneticPr fontId="3"/>
  </si>
  <si>
    <t>・</t>
    <phoneticPr fontId="3"/>
  </si>
  <si>
    <t>今回利用された施設等についての評価は？</t>
    <rPh sb="0" eb="4">
      <t>コンカイリヨウ</t>
    </rPh>
    <rPh sb="7" eb="10">
      <t>シセツトウ</t>
    </rPh>
    <rPh sb="15" eb="17">
      <t>ヒョウカ</t>
    </rPh>
    <phoneticPr fontId="3"/>
  </si>
  <si>
    <t>会議施設</t>
    <rPh sb="0" eb="4">
      <t>カイギシセツ</t>
    </rPh>
    <phoneticPr fontId="3"/>
  </si>
  <si>
    <t>（施設名</t>
    <rPh sb="1" eb="4">
      <t>シセツメイ</t>
    </rPh>
    <phoneticPr fontId="3"/>
  </si>
  <si>
    <t>）</t>
    <phoneticPr fontId="3"/>
  </si>
  <si>
    <t>ご意見</t>
    <rPh sb="1" eb="3">
      <t>イケン</t>
    </rPh>
    <phoneticPr fontId="3"/>
  </si>
  <si>
    <t>＊ご協力ありがとうございました。</t>
    <rPh sb="2" eb="4">
      <t>キョウリョク</t>
    </rPh>
    <phoneticPr fontId="3"/>
  </si>
  <si>
    <t>公益財団法人高松観光コンベンション・ビューロー</t>
    <rPh sb="0" eb="6">
      <t>コウエキザイダンホウジン</t>
    </rPh>
    <rPh sb="6" eb="10">
      <t>タカマツカンコウ</t>
    </rPh>
    <phoneticPr fontId="3"/>
  </si>
  <si>
    <t>補　助　金　算　定　表　（国際会議）</t>
    <rPh sb="0" eb="1">
      <t>タスク</t>
    </rPh>
    <rPh sb="2" eb="3">
      <t>スケ</t>
    </rPh>
    <rPh sb="4" eb="5">
      <t>カネ</t>
    </rPh>
    <rPh sb="6" eb="7">
      <t>ザン</t>
    </rPh>
    <rPh sb="8" eb="9">
      <t>サダム</t>
    </rPh>
    <rPh sb="10" eb="11">
      <t>ヒョウ</t>
    </rPh>
    <rPh sb="13" eb="17">
      <t>コクサイカイギ</t>
    </rPh>
    <phoneticPr fontId="11"/>
  </si>
  <si>
    <t>≧２０％</t>
    <phoneticPr fontId="11"/>
  </si>
  <si>
    <t>≧５０人</t>
    <rPh sb="3" eb="4">
      <t>ニン</t>
    </rPh>
    <phoneticPr fontId="3"/>
  </si>
  <si>
    <t>（１）基本助成額</t>
    <rPh sb="2" eb="7">
      <t>キホンジョセイガク</t>
    </rPh>
    <phoneticPr fontId="11"/>
  </si>
  <si>
    <t>（２）参加者別助成額</t>
    <rPh sb="3" eb="10">
      <t>サンカシャベツジョセイガク</t>
    </rPh>
    <phoneticPr fontId="11"/>
  </si>
  <si>
    <t>＠</t>
    <phoneticPr fontId="3"/>
  </si>
  <si>
    <t>円×</t>
    <rPh sb="0" eb="1">
      <t>エン</t>
    </rPh>
    <phoneticPr fontId="3"/>
  </si>
  <si>
    <t>人＝</t>
    <rPh sb="0" eb="1">
      <t>ニン</t>
    </rPh>
    <phoneticPr fontId="3"/>
  </si>
  <si>
    <t>令和　年　月　日～　月　日（　日間）</t>
    <rPh sb="0" eb="2">
      <t>レイワ</t>
    </rPh>
    <rPh sb="3" eb="4">
      <t>ネン</t>
    </rPh>
    <rPh sb="5" eb="6">
      <t>ガツ</t>
    </rPh>
    <rPh sb="7" eb="8">
      <t>ニチ</t>
    </rPh>
    <rPh sb="10" eb="11">
      <t>ガツ</t>
    </rPh>
    <rPh sb="12" eb="13">
      <t>ニチ</t>
    </rPh>
    <rPh sb="15" eb="17">
      <t>ニチカン</t>
    </rPh>
    <phoneticPr fontId="3"/>
  </si>
  <si>
    <t>なし</t>
    <phoneticPr fontId="3"/>
  </si>
  <si>
    <r>
      <t>国内
（香川</t>
    </r>
    <r>
      <rPr>
        <sz val="8"/>
        <color rgb="FFFF0000"/>
        <rFont val="游ゴシック"/>
        <family val="3"/>
        <charset val="128"/>
        <scheme val="minor"/>
      </rPr>
      <t>県内</t>
    </r>
    <r>
      <rPr>
        <sz val="8"/>
        <color theme="1"/>
        <rFont val="游ゴシック"/>
        <family val="2"/>
        <charset val="128"/>
        <scheme val="minor"/>
      </rPr>
      <t>）</t>
    </r>
    <rPh sb="0" eb="2">
      <t>コクナイ</t>
    </rPh>
    <rPh sb="4" eb="6">
      <t>カガワ</t>
    </rPh>
    <rPh sb="6" eb="8">
      <t>ケンナイ</t>
    </rPh>
    <phoneticPr fontId="3"/>
  </si>
  <si>
    <r>
      <t>国内
（香川</t>
    </r>
    <r>
      <rPr>
        <sz val="8"/>
        <color rgb="FFFF0000"/>
        <rFont val="游ゴシック"/>
        <family val="3"/>
        <charset val="128"/>
        <scheme val="minor"/>
      </rPr>
      <t>県外</t>
    </r>
    <r>
      <rPr>
        <sz val="8"/>
        <color theme="1"/>
        <rFont val="游ゴシック"/>
        <family val="2"/>
        <charset val="128"/>
        <scheme val="minor"/>
      </rPr>
      <t>）</t>
    </r>
    <rPh sb="0" eb="2">
      <t>コクナイ</t>
    </rPh>
    <rPh sb="4" eb="7">
      <t>カガワケン</t>
    </rPh>
    <rPh sb="7" eb="8">
      <t>ソト</t>
    </rPh>
    <phoneticPr fontId="3"/>
  </si>
  <si>
    <t>高松市の満足度</t>
    <rPh sb="0" eb="3">
      <t>タカマツシ</t>
    </rPh>
    <rPh sb="4" eb="7">
      <t>マンゾクド</t>
    </rPh>
    <phoneticPr fontId="3"/>
  </si>
  <si>
    <t xml:space="preserve">サステナビリティについて
</t>
    <phoneticPr fontId="3"/>
  </si>
  <si>
    <t>大会・会議の開催地を選定する際、サステナビリティに関しての取り組みを考慮しますか？</t>
    <phoneticPr fontId="3"/>
  </si>
  <si>
    <t>＊はいと答えた方は、サステナビリティに関してどの様な取り組みを考慮しますか？（複数回答可）</t>
    <phoneticPr fontId="3"/>
  </si>
  <si>
    <t>＊いいえと答えた方は、今後サステナビリティの取り組みを考慮しますか？</t>
  </si>
  <si>
    <t>その他、サステナビリティに関しての意見がありましたらお聞かせ下さい。</t>
    <rPh sb="2" eb="3">
      <t>タ</t>
    </rPh>
    <rPh sb="13" eb="14">
      <t>カン</t>
    </rPh>
    <rPh sb="17" eb="19">
      <t>イケン</t>
    </rPh>
    <rPh sb="27" eb="28">
      <t>キ</t>
    </rPh>
    <rPh sb="30" eb="31">
      <t>クダ</t>
    </rPh>
    <phoneticPr fontId="3"/>
  </si>
  <si>
    <t>TCVB</t>
    <phoneticPr fontId="3"/>
  </si>
  <si>
    <t>様式第７号（第７条関係）</t>
    <phoneticPr fontId="3"/>
  </si>
  <si>
    <t>滋賀県</t>
    <rPh sb="0" eb="2">
      <t>シガ</t>
    </rPh>
    <rPh sb="2" eb="3">
      <t>ケン</t>
    </rPh>
    <phoneticPr fontId="3"/>
  </si>
  <si>
    <t>計（県外参加者）</t>
    <rPh sb="0" eb="1">
      <t>ケイ</t>
    </rPh>
    <rPh sb="2" eb="7">
      <t>ケンガイサンカシャ</t>
    </rPh>
    <phoneticPr fontId="3"/>
  </si>
  <si>
    <t>国別参加者一覧表</t>
    <rPh sb="0" eb="2">
      <t>クニベツ</t>
    </rPh>
    <rPh sb="2" eb="5">
      <t>サンカシャ</t>
    </rPh>
    <rPh sb="5" eb="7">
      <t>イチラン</t>
    </rPh>
    <rPh sb="7" eb="8">
      <t>ヒョウ</t>
    </rPh>
    <phoneticPr fontId="3"/>
  </si>
  <si>
    <t>種　　別</t>
  </si>
  <si>
    <t>補　助　金　額</t>
  </si>
  <si>
    <t>運営費助成額</t>
  </si>
  <si>
    <t>参加者助成額</t>
  </si>
  <si>
    <t>国際会議等</t>
  </si>
  <si>
    <t>賛助会員施設に宿泊した県外参加者の延べ宿泊数に２，０００円を乗じた額</t>
  </si>
  <si>
    <t>（限度額）５００万円</t>
  </si>
  <si>
    <t>国内大会及び</t>
  </si>
  <si>
    <t>当財団賛助会員を、３業種利用した場合</t>
  </si>
  <si>
    <t>賛助会員施設に宿泊した県外参加者の延べ宿泊数に５００円を乗じた額</t>
  </si>
  <si>
    <t>国内学会等</t>
  </si>
  <si>
    <t>２０万円</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</si>
  <si>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</si>
  <si>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</si>
  <si>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</si>
  <si>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</si>
  <si>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</si>
  <si>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</si>
  <si>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</si>
  <si>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</si>
  <si>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⇐手入力</t>
    <rPh sb="1" eb="4">
      <t>テニュウリョク</t>
    </rPh>
    <phoneticPr fontId="3"/>
  </si>
  <si>
    <t>会場名</t>
    <rPh sb="0" eb="3">
      <t>カイジョウメイ</t>
    </rPh>
    <phoneticPr fontId="3"/>
  </si>
  <si>
    <t>エクスカーション助成金
（県）</t>
    <rPh sb="8" eb="11">
      <t>ジョセイキン</t>
    </rPh>
    <rPh sb="13" eb="14">
      <t>ケン</t>
    </rPh>
    <phoneticPr fontId="3"/>
  </si>
  <si>
    <t>補助金
（県）</t>
    <rPh sb="0" eb="3">
      <t>ホジョキン</t>
    </rPh>
    <rPh sb="5" eb="6">
      <t>ケン</t>
    </rPh>
    <phoneticPr fontId="3"/>
  </si>
  <si>
    <t>カウント</t>
    <phoneticPr fontId="3"/>
  </si>
  <si>
    <t>様式第11号</t>
  </si>
  <si>
    <t>宿泊第三者証明書</t>
    <phoneticPr fontId="3"/>
  </si>
  <si>
    <t>（大会名）</t>
    <phoneticPr fontId="3"/>
  </si>
  <si>
    <t>（宿泊施設または旅行会社名）</t>
    <phoneticPr fontId="3"/>
  </si>
  <si>
    <t>印</t>
    <rPh sb="0" eb="1">
      <t>イン</t>
    </rPh>
    <phoneticPr fontId="3"/>
  </si>
  <si>
    <t>（大　　会　　名）</t>
  </si>
  <si>
    <t>下記の通り証明いたします。</t>
  </si>
  <si>
    <t>都道府県名</t>
  </si>
  <si>
    <t>延 べ 宿 泊 数</t>
  </si>
  <si>
    <t>（泊）</t>
  </si>
  <si>
    <t>合　計</t>
  </si>
  <si>
    <t>「　　　　　　　　　　　　　　　　　　　　　　　　</t>
    <phoneticPr fontId="3"/>
  </si>
  <si>
    <t>」出席者の宿泊者数を、</t>
  </si>
  <si>
    <t>（大会主催者）　　　　　　　　　　　　　　　　　</t>
    <phoneticPr fontId="3"/>
  </si>
  <si>
    <t>殿</t>
  </si>
  <si>
    <t>はじめに</t>
    <phoneticPr fontId="3"/>
  </si>
  <si>
    <t>香川県・高松市で学会・大会を開催いただきありがとうございます。</t>
    <rPh sb="0" eb="3">
      <t>カガワケン</t>
    </rPh>
    <rPh sb="4" eb="7">
      <t>タカマツシ</t>
    </rPh>
    <rPh sb="8" eb="10">
      <t>ガッカイ</t>
    </rPh>
    <rPh sb="11" eb="13">
      <t>タイカイ</t>
    </rPh>
    <rPh sb="14" eb="16">
      <t>カイサイ</t>
    </rPh>
    <phoneticPr fontId="3"/>
  </si>
  <si>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3"/>
  </si>
  <si>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3"/>
  </si>
  <si>
    <t>提出先</t>
    <rPh sb="0" eb="2">
      <t>テイシュツ</t>
    </rPh>
    <rPh sb="2" eb="3">
      <t>サキ</t>
    </rPh>
    <phoneticPr fontId="3"/>
  </si>
  <si>
    <t>高松観光コンベンション・ビューローへご提出ください。</t>
    <rPh sb="0" eb="4">
      <t>タカマツカンコウ</t>
    </rPh>
    <rPh sb="19" eb="21">
      <t>テイシュツ</t>
    </rPh>
    <phoneticPr fontId="3"/>
  </si>
  <si>
    <t>（参考）各シートについて</t>
    <rPh sb="4" eb="5">
      <t>カク</t>
    </rPh>
    <phoneticPr fontId="3"/>
  </si>
  <si>
    <t>Ｎo.</t>
    <phoneticPr fontId="3"/>
  </si>
  <si>
    <t>様式名</t>
    <rPh sb="0" eb="3">
      <t>ヨウシキメイ</t>
    </rPh>
    <phoneticPr fontId="3"/>
  </si>
  <si>
    <t>高松観光
コンベンション・ビューロー</t>
    <rPh sb="0" eb="4">
      <t>タカマツカンコウ</t>
    </rPh>
    <phoneticPr fontId="3"/>
  </si>
  <si>
    <t>提出時期</t>
    <rPh sb="0" eb="2">
      <t>テイシュツ</t>
    </rPh>
    <rPh sb="2" eb="4">
      <t>ジキ</t>
    </rPh>
    <phoneticPr fontId="3"/>
  </si>
  <si>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3"/>
  </si>
  <si>
    <t>①-1
①-2</t>
    <phoneticPr fontId="3"/>
  </si>
  <si>
    <t>●</t>
    <phoneticPr fontId="3"/>
  </si>
  <si>
    <t>②</t>
    <phoneticPr fontId="3"/>
  </si>
  <si>
    <t>③</t>
    <phoneticPr fontId="3"/>
  </si>
  <si>
    <t>④</t>
    <phoneticPr fontId="3"/>
  </si>
  <si>
    <t>⑤</t>
    <phoneticPr fontId="3"/>
  </si>
  <si>
    <t>香川県コンベンション誘致対策事業補助金について</t>
    <phoneticPr fontId="3"/>
  </si>
  <si>
    <t>⑧</t>
    <phoneticPr fontId="3"/>
  </si>
  <si>
    <t>⑨</t>
    <phoneticPr fontId="3"/>
  </si>
  <si>
    <t>⑩</t>
    <phoneticPr fontId="3"/>
  </si>
  <si>
    <t>⑪</t>
    <phoneticPr fontId="3"/>
  </si>
  <si>
    <t>実績報告書
（香川県）</t>
    <rPh sb="0" eb="2">
      <t>ジッセキ</t>
    </rPh>
    <rPh sb="2" eb="5">
      <t>ホウコクショ</t>
    </rPh>
    <rPh sb="7" eb="10">
      <t>カガワケン</t>
    </rPh>
    <phoneticPr fontId="3"/>
  </si>
  <si>
    <t>実績報告書
（ＴＣＶＢ）</t>
    <rPh sb="0" eb="5">
      <t>ジッセキホウコクショ</t>
    </rPh>
    <phoneticPr fontId="3"/>
  </si>
  <si>
    <t>収支決算書</t>
    <rPh sb="2" eb="5">
      <t>ケッサンショ</t>
    </rPh>
    <phoneticPr fontId="3"/>
  </si>
  <si>
    <t>都道府県別参加者数</t>
    <rPh sb="0" eb="5">
      <t>トドウフケンベツ</t>
    </rPh>
    <rPh sb="5" eb="9">
      <t>サンカシャスウ</t>
    </rPh>
    <phoneticPr fontId="3"/>
  </si>
  <si>
    <t>国別参加者数</t>
    <phoneticPr fontId="3"/>
  </si>
  <si>
    <t>請求書
（香川県）</t>
    <rPh sb="0" eb="3">
      <t>セイキュウショ</t>
    </rPh>
    <rPh sb="5" eb="8">
      <t>カガワケン</t>
    </rPh>
    <phoneticPr fontId="3"/>
  </si>
  <si>
    <t>⑦</t>
    <phoneticPr fontId="3"/>
  </si>
  <si>
    <t>請求書
（ＴＣＶＢ）</t>
    <rPh sb="0" eb="3">
      <t>セイキュウショ</t>
    </rPh>
    <phoneticPr fontId="3"/>
  </si>
  <si>
    <t>宿泊証明</t>
    <rPh sb="0" eb="4">
      <t>シュクハクショウメイ</t>
    </rPh>
    <phoneticPr fontId="3"/>
  </si>
  <si>
    <t>アンケート（主催者）</t>
    <rPh sb="6" eb="9">
      <t>シュサイシャ</t>
    </rPh>
    <phoneticPr fontId="3"/>
  </si>
  <si>
    <t>アンケート（参加者）</t>
    <rPh sb="6" eb="9">
      <t>サンカシャ</t>
    </rPh>
    <phoneticPr fontId="3"/>
  </si>
  <si>
    <t>開催後20日以内</t>
    <rPh sb="0" eb="3">
      <t>カイサイゴ</t>
    </rPh>
    <rPh sb="5" eb="8">
      <t>ニチイナイ</t>
    </rPh>
    <phoneticPr fontId="3"/>
  </si>
  <si>
    <t>交付通知書受領後</t>
    <rPh sb="0" eb="5">
      <t>コウフツウチショ</t>
    </rPh>
    <rPh sb="5" eb="8">
      <t>ジュリョウゴ</t>
    </rPh>
    <phoneticPr fontId="3"/>
  </si>
  <si>
    <t>額の確定通知受領後</t>
    <rPh sb="0" eb="1">
      <t>ガク</t>
    </rPh>
    <rPh sb="2" eb="6">
      <t>カクテイツウチ</t>
    </rPh>
    <rPh sb="6" eb="9">
      <t>ジュリョウゴ</t>
    </rPh>
    <phoneticPr fontId="3"/>
  </si>
  <si>
    <t>⑥-1
⑥-2</t>
    <phoneticPr fontId="3"/>
  </si>
  <si>
    <t>賛助会員利用業者</t>
    <rPh sb="0" eb="2">
      <t>サンジョ</t>
    </rPh>
    <rPh sb="2" eb="4">
      <t>カイイン</t>
    </rPh>
    <rPh sb="4" eb="6">
      <t>リヨウ</t>
    </rPh>
    <rPh sb="6" eb="8">
      <t>ギョウシャ</t>
    </rPh>
    <phoneticPr fontId="3"/>
  </si>
  <si>
    <t>高松観光コンベンション・ビューロー
コンベンション開催支援制度</t>
    <rPh sb="0" eb="4">
      <t>タカマツカンコウ</t>
    </rPh>
    <phoneticPr fontId="3"/>
  </si>
  <si>
    <t>コンベンション開催補助金の交付　</t>
  </si>
  <si>
    <t>高松市または近隣町（三木町、直島町、綾川町）で開催される次の大会を対象に補助金を交付します。</t>
  </si>
  <si>
    <t>ただし、スポーツ大会、合宿においては香川県内で開催されるものを対象とします。</t>
    <phoneticPr fontId="3"/>
  </si>
  <si>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</si>
  <si>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</si>
  <si>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</si>
  <si>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</si>
  <si>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</si>
  <si>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</si>
  <si>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</si>
  <si>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</si>
  <si>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</si>
  <si>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</si>
  <si>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</si>
  <si>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</si>
  <si>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r>
      <t>宿泊助成</t>
    </r>
    <r>
      <rPr>
        <sz val="11"/>
        <color theme="1"/>
        <rFont val="ＭＳ 明朝"/>
        <family val="1"/>
        <charset val="128"/>
      </rPr>
      <t>（賛助会員施設に宿泊*）</t>
    </r>
  </si>
  <si>
    <t>国内大会・国内学会等</t>
    <rPh sb="5" eb="9">
      <t>コクナイガッカイ</t>
    </rPh>
    <rPh sb="9" eb="10">
      <t>トウ</t>
    </rPh>
    <phoneticPr fontId="3"/>
  </si>
  <si>
    <t>当財団賛助会員を
3業種以上利用した場合
20万円</t>
    <rPh sb="10" eb="14">
      <t>ギョウシュイジョウ</t>
    </rPh>
    <rPh sb="14" eb="16">
      <t>リヨウ</t>
    </rPh>
    <rPh sb="18" eb="20">
      <t>バアイ</t>
    </rPh>
    <rPh sb="24" eb="26">
      <t>マンエン</t>
    </rPh>
    <phoneticPr fontId="3"/>
  </si>
  <si>
    <t>県外参加者の延べ宿泊数×500円</t>
  </si>
  <si>
    <t>全国規模　200万
その他規模100万</t>
    <rPh sb="12" eb="13">
      <t>タ</t>
    </rPh>
    <rPh sb="13" eb="15">
      <t>キボ</t>
    </rPh>
    <rPh sb="18" eb="19">
      <t>マン</t>
    </rPh>
    <phoneticPr fontId="3"/>
  </si>
  <si>
    <t>（賛助会員施設に宿泊*）</t>
  </si>
  <si>
    <t>（限度額　全国規模180万、その他規模80万)　</t>
  </si>
  <si>
    <t>スポーツ大会</t>
    <phoneticPr fontId="3"/>
  </si>
  <si>
    <r>
      <t>県外参加者</t>
    </r>
    <r>
      <rPr>
        <sz val="11"/>
        <color rgb="FFFF0000"/>
        <rFont val="ＭＳ 明朝"/>
        <family val="1"/>
        <charset val="128"/>
      </rPr>
      <t>*</t>
    </r>
    <r>
      <rPr>
        <sz val="11"/>
        <color theme="1"/>
        <rFont val="ＭＳ 明朝"/>
        <family val="1"/>
        <charset val="128"/>
      </rPr>
      <t>の延べ宿泊数×500円</t>
    </r>
  </si>
  <si>
    <t>全国規模　100万
その他規模50万</t>
    <rPh sb="12" eb="13">
      <t>タ</t>
    </rPh>
    <rPh sb="13" eb="15">
      <t>キボ</t>
    </rPh>
    <rPh sb="17" eb="18">
      <t>マン</t>
    </rPh>
    <phoneticPr fontId="3"/>
  </si>
  <si>
    <t>（限度額　全国規模80万、その他規模30万）</t>
    <phoneticPr fontId="3"/>
  </si>
  <si>
    <t>県外参加者の延べ宿泊数×2,000円</t>
  </si>
  <si>
    <t>500万</t>
  </si>
  <si>
    <t>県外参加者の延べ宿泊数×300円</t>
  </si>
  <si>
    <t>50万</t>
  </si>
  <si>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</si>
  <si>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</si>
  <si>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　　　　</t>
  </si>
  <si>
    <t>エクスカーション助成金</t>
  </si>
  <si>
    <t>国内大会
国内学会
スポーツ大会
国際会議等</t>
    <rPh sb="5" eb="9">
      <t>コクナイガッカイ</t>
    </rPh>
    <rPh sb="14" eb="16">
      <t>タイカイ</t>
    </rPh>
    <rPh sb="17" eb="21">
      <t>コクサイカイギ</t>
    </rPh>
    <rPh sb="21" eb="22">
      <t>トウ</t>
    </rPh>
    <phoneticPr fontId="3"/>
  </si>
  <si>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3"/>
  </si>
  <si>
    <t>（限度額）
30万</t>
    <rPh sb="1" eb="4">
      <t>ゲンドガク</t>
    </rPh>
    <rPh sb="8" eb="9">
      <t>マン</t>
    </rPh>
    <phoneticPr fontId="3"/>
  </si>
  <si>
    <t>補助金交付手続きの方法</t>
  </si>
  <si>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3"/>
  </si>
  <si>
    <t>　　　　　　 過去の開催概要等がございましたら、添付下さい。</t>
    <rPh sb="10" eb="14">
      <t>カイサイガイヨウ</t>
    </rPh>
    <phoneticPr fontId="3"/>
  </si>
  <si>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</si>
  <si>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</si>
  <si>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3"/>
  </si>
  <si>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</si>
  <si>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</si>
  <si>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</si>
  <si>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3"/>
  </si>
  <si>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3"/>
  </si>
  <si>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3"/>
  </si>
  <si>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3"/>
  </si>
  <si>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3"/>
  </si>
  <si>
    <r>
      <t>コンベンション開催</t>
    </r>
    <r>
      <rPr>
        <b/>
        <sz val="12"/>
        <color theme="1"/>
        <rFont val="Century"/>
        <family val="1"/>
      </rPr>
      <t xml:space="preserve"> </t>
    </r>
  </si>
  <si>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3"/>
  </si>
  <si>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3"/>
  </si>
  <si>
    <t xml:space="preserve">              以下の書類が必要です。</t>
    <phoneticPr fontId="3"/>
  </si>
  <si>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</si>
  <si>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</si>
  <si>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3"/>
  </si>
  <si>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3"/>
  </si>
  <si>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3"/>
  </si>
  <si>
    <t xml:space="preserve">                   スポーツ大会とは、その大会が行う競技の振興および発展を目的とする競技団体または</t>
    <phoneticPr fontId="3"/>
  </si>
  <si>
    <t xml:space="preserve">                   その下部組織が主催、共催または後援等を行う大会とします。</t>
    <phoneticPr fontId="3"/>
  </si>
  <si>
    <r>
      <t xml:space="preserve">                宿泊証明書</t>
    </r>
    <r>
      <rPr>
        <sz val="11"/>
        <color theme="1"/>
        <rFont val="ＭＳ 明朝"/>
        <family val="1"/>
        <charset val="128"/>
      </rPr>
      <t>は、宿泊者名簿（県名・氏名・宿泊施設名・宿泊日）を添付してください。</t>
    </r>
    <phoneticPr fontId="3"/>
  </si>
  <si>
    <r>
      <t xml:space="preserve">                宿泊第三者証明書</t>
    </r>
    <r>
      <rPr>
        <sz val="11"/>
        <color theme="1"/>
        <rFont val="ＭＳ 明朝"/>
        <family val="1"/>
        <charset val="128"/>
      </rPr>
      <t>は、参加者のご利用された宿泊施設ごとに証明をもらってください。</t>
    </r>
    <phoneticPr fontId="3"/>
  </si>
  <si>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3"/>
  </si>
  <si>
    <r>
      <rPr>
        <sz val="11"/>
        <color rgb="FFFF0000"/>
        <rFont val="ＭＳ 明朝"/>
        <family val="1"/>
        <charset val="128"/>
      </rPr>
      <t xml:space="preserve">                  </t>
    </r>
    <r>
      <rPr>
        <u/>
        <sz val="11"/>
        <color rgb="FFFF0000"/>
        <rFont val="ＭＳ 明朝"/>
        <family val="1"/>
        <charset val="128"/>
      </rPr>
      <t>プログラム、抄録集等</t>
    </r>
    <phoneticPr fontId="3"/>
  </si>
  <si>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3"/>
  </si>
  <si>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3"/>
  </si>
  <si>
    <r>
      <t>　　　　　</t>
    </r>
    <r>
      <rPr>
        <sz val="11.5"/>
        <color theme="1"/>
        <rFont val="ＭＳ 明朝"/>
        <family val="1"/>
        <charset val="128"/>
      </rPr>
      <t>　     当地で会議を開催および参加された皆様のご意見を参考にさせて頂きます。</t>
    </r>
    <phoneticPr fontId="3"/>
  </si>
  <si>
    <t xml:space="preserve">                  補助金交付の必須条件となっておりますので、回収忘れ等がないようご注意ください。</t>
    <phoneticPr fontId="3"/>
  </si>
  <si>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3"/>
  </si>
  <si>
    <t xml:space="preserve">                 （口座名義人・フリガナ、口座番号がわかる範囲のもの）</t>
    <phoneticPr fontId="3"/>
  </si>
  <si>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</si>
  <si>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</si>
  <si>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t xml:space="preserve">     請求金額から振込手数料を差し引いた金額が振り込まれる場合がございますのであらかじめご了承ください。</t>
    <phoneticPr fontId="3"/>
  </si>
  <si>
    <t>＊個人情報の取り扱いについて「宿泊者名簿」で知り得た個人情報を第三者に対して提供することはいたしません。個人情報の適切な
  保護と利用に努めます。</t>
    <phoneticPr fontId="3"/>
  </si>
  <si>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3"/>
  </si>
  <si>
    <t>その他の支援内容</t>
    <phoneticPr fontId="3"/>
  </si>
  <si>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</si>
  <si>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</si>
  <si>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3"/>
  </si>
  <si>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</si>
  <si>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</si>
  <si>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</si>
  <si>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</si>
  <si>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</si>
  <si>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</si>
  <si>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</si>
  <si>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</si>
  <si>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</si>
  <si>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</si>
  <si>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</si>
  <si>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補助金額</t>
  </si>
  <si>
    <t>項　　　目</t>
  </si>
  <si>
    <t>基本助成額</t>
  </si>
  <si>
    <t>参加者別助成額</t>
  </si>
  <si>
    <t>国内大会・国内学会</t>
  </si>
  <si>
    <t>―</t>
  </si>
  <si>
    <t>国際会議</t>
  </si>
  <si>
    <t>30万円</t>
  </si>
  <si>
    <t>エクスカーション助成</t>
  </si>
  <si>
    <t>＠500円×エクスカーション県外参加者数（限度額10万円）</t>
  </si>
  <si>
    <t>＊補助金算定額に千円未満の金額が生じる時は、切り捨てます。</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</si>
  <si>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3"/>
  </si>
  <si>
    <t>＊エクスカーション助成とは、大会等の主催者が計画し県内において実施する視察旅行に対し助成するものです。</t>
    <phoneticPr fontId="3"/>
  </si>
  <si>
    <t>補助要件</t>
  </si>
  <si>
    <t>【国内大会・国内学会】</t>
  </si>
  <si>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3"/>
  </si>
  <si>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3"/>
  </si>
  <si>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3"/>
  </si>
  <si>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3"/>
  </si>
  <si>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3"/>
  </si>
  <si>
    <t>【国際会議】</t>
  </si>
  <si>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3"/>
  </si>
  <si>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3"/>
  </si>
  <si>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</si>
  <si>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</si>
  <si>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</si>
  <si>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</si>
  <si>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ニ　本補助金とは別に県が補助金等の交付をするもの。</t>
    <phoneticPr fontId="3"/>
  </si>
  <si>
    <t>　　　ホ　その他知事が不適当と認めたもの。</t>
  </si>
  <si>
    <t>申請方法</t>
  </si>
  <si>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3"/>
  </si>
  <si>
    <t>　審査により本補助金の交付が決定されると、その決定内容をお知らせします。</t>
    <phoneticPr fontId="3"/>
  </si>
  <si>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3"/>
  </si>
  <si>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3"/>
  </si>
  <si>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3"/>
  </si>
  <si>
    <t>　通知を受け取った後、直ちに補助金請求書を交流推進課まで提出してください。なお、申請者と振込先口座名義が違う場合には、委任状が必要です。</t>
    <phoneticPr fontId="3"/>
  </si>
  <si>
    <t>　本補助金の支払いは精算払いとなります。</t>
    <phoneticPr fontId="3"/>
  </si>
  <si>
    <t>別表（以下のほか、必要に応じて書類の提出をお願いする場合があります。）</t>
  </si>
  <si>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3"/>
  </si>
  <si>
    <t>事業計画書、収支予算書、都道府県別参加者（予定）一覧表、国別参加者（予定）一覧表（国際会議のみ）</t>
    <phoneticPr fontId="3"/>
  </si>
  <si>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3"/>
  </si>
  <si>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</si>
  <si>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</si>
  <si>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</si>
  <si>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宿泊施設</t>
    <rPh sb="0" eb="2">
      <t>シュクハク</t>
    </rPh>
    <rPh sb="2" eb="4">
      <t>シセツ</t>
    </rPh>
    <phoneticPr fontId="3"/>
  </si>
  <si>
    <t>（　　　　　　　　　　　）　　</t>
    <phoneticPr fontId="3"/>
  </si>
  <si>
    <t>香川県コンベンション誘致対策事業実績報告書</t>
    <rPh sb="0" eb="3">
      <t>カガワケン</t>
    </rPh>
    <rPh sb="10" eb="21">
      <t>ユウチタイサクジギョウジッセキホウコクショ</t>
    </rPh>
    <phoneticPr fontId="3"/>
  </si>
  <si>
    <t>香川県知事　池田豊人　殿</t>
    <rPh sb="0" eb="5">
      <t>カガワケンチジ</t>
    </rPh>
    <rPh sb="6" eb="10">
      <t>イケダトヨヒト</t>
    </rPh>
    <rPh sb="11" eb="12">
      <t>ドノ</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</si>
  <si>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</si>
  <si>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</si>
  <si>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t>香川県コンベンション誘致対策事業実績報告書</t>
    <rPh sb="0" eb="3">
      <t>カガワケン</t>
    </rPh>
    <rPh sb="10" eb="16">
      <t>ユウチタイサクジギョウ</t>
    </rPh>
    <rPh sb="16" eb="18">
      <t>ジッセキ</t>
    </rPh>
    <rPh sb="18" eb="21">
      <t>ホウコクショ</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</si>
  <si>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</si>
  <si>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3"/>
  </si>
  <si>
    <t>（ご意見）</t>
    <rPh sb="2" eb="4">
      <t>イケン</t>
    </rPh>
    <phoneticPr fontId="3"/>
  </si>
  <si>
    <t xml:space="preserve">高松市（香川県）で開催された満足度はいかがでしたでしょうか。
満足度をパーセンテージでご記入下さい。
また、お気づきの点がございまいしたらご意見をお聞かせ下さい。
</t>
    <rPh sb="0" eb="3">
      <t>タカマツシ</t>
    </rPh>
    <rPh sb="4" eb="7">
      <t>カガワケン</t>
    </rPh>
    <rPh sb="9" eb="11">
      <t>カイサイ</t>
    </rPh>
    <rPh sb="14" eb="17">
      <t>マンゾクド</t>
    </rPh>
    <rPh sb="55" eb="56">
      <t>キ</t>
    </rPh>
    <rPh sb="59" eb="60">
      <t>テン</t>
    </rPh>
    <rPh sb="70" eb="72">
      <t>イケン</t>
    </rPh>
    <rPh sb="74" eb="75">
      <t>キ</t>
    </rPh>
    <rPh sb="77" eb="78">
      <t>クダ</t>
    </rPh>
    <phoneticPr fontId="3"/>
  </si>
  <si>
    <t>満足度　　　　　　</t>
    <rPh sb="0" eb="3">
      <t>マンゾクド</t>
    </rPh>
    <phoneticPr fontId="3"/>
  </si>
  <si>
    <t>第４号様式の２（第９条関係）</t>
    <phoneticPr fontId="3"/>
  </si>
  <si>
    <t>第４号様式（第９条関係）</t>
    <rPh sb="0" eb="1">
      <t>ダイ</t>
    </rPh>
    <rPh sb="2" eb="3">
      <t>ゴウ</t>
    </rPh>
    <rPh sb="3" eb="5">
      <t>ヨウシキ</t>
    </rPh>
    <rPh sb="6" eb="7">
      <t>ダイ</t>
    </rPh>
    <rPh sb="8" eb="11">
      <t>ジョウカンケイ</t>
    </rPh>
    <phoneticPr fontId="3"/>
  </si>
  <si>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3"/>
  </si>
  <si>
    <t>上記大会に対するコンベンション開催支援補助金の受領については、下記口座に交付いただきますようお願いします。</t>
    <rPh sb="0" eb="4">
      <t>ジョウキタイカイ</t>
    </rPh>
    <rPh sb="5" eb="6">
      <t>タイ</t>
    </rPh>
    <rPh sb="15" eb="17">
      <t>カイサイ</t>
    </rPh>
    <rPh sb="17" eb="19">
      <t>シエン</t>
    </rPh>
    <rPh sb="19" eb="22">
      <t>ホジョキン</t>
    </rPh>
    <rPh sb="23" eb="25">
      <t>ジュリョウ</t>
    </rPh>
    <rPh sb="31" eb="35">
      <t>カキコウザ</t>
    </rPh>
    <rPh sb="36" eb="38">
      <t>コウフ</t>
    </rPh>
    <rPh sb="47" eb="48">
      <t>ネガ</t>
    </rPh>
    <phoneticPr fontId="3"/>
  </si>
  <si>
    <t>（下記は補助金申請者について御記入ください。口座名義人ではありません。）</t>
    <rPh sb="1" eb="3">
      <t>カキ</t>
    </rPh>
    <rPh sb="4" eb="7">
      <t>ホジョキン</t>
    </rPh>
    <rPh sb="7" eb="9">
      <t>シンセイ</t>
    </rPh>
    <rPh sb="9" eb="10">
      <t>シャ</t>
    </rPh>
    <rPh sb="14" eb="17">
      <t>ゴキニュウ</t>
    </rPh>
    <rPh sb="22" eb="27">
      <t>コウザメイギニン</t>
    </rPh>
    <phoneticPr fontId="3"/>
  </si>
  <si>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3"/>
  </si>
  <si>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3"/>
  </si>
  <si>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3"/>
  </si>
  <si>
    <t>　　　　　　　　　旅行会社が斡旋している場合は、宿泊者名簿（県名・氏名・宿泊施設名・宿泊日）を添付してください。</t>
    <phoneticPr fontId="3"/>
  </si>
  <si>
    <r>
      <t>●</t>
    </r>
    <r>
      <rPr>
        <sz val="9"/>
        <rFont val="ＭＳ 明朝"/>
        <family val="1"/>
        <charset val="128"/>
      </rPr>
      <t>（国際会議のみ）</t>
    </r>
    <rPh sb="2" eb="6">
      <t>コクサイカイギ</t>
    </rPh>
    <phoneticPr fontId="3"/>
  </si>
  <si>
    <r>
      <t>●</t>
    </r>
    <r>
      <rPr>
        <sz val="9"/>
        <rFont val="ＭＳ 明朝"/>
        <family val="1"/>
        <charset val="128"/>
      </rPr>
      <t>(国際会議不要）</t>
    </r>
    <rPh sb="2" eb="6">
      <t>コクサイカイギ</t>
    </rPh>
    <rPh sb="6" eb="8">
      <t>フヨウ</t>
    </rPh>
    <phoneticPr fontId="3"/>
  </si>
  <si>
    <t>）</t>
  </si>
  <si>
    <t>大会・会議終了後のエクスカーション（小旅行）について</t>
    <rPh sb="0" eb="2">
      <t>タイカイ</t>
    </rPh>
    <rPh sb="3" eb="8">
      <t>カイギシュウリョウゴ</t>
    </rPh>
    <rPh sb="18" eb="19">
      <t>ショウ</t>
    </rPh>
    <rPh sb="19" eb="20">
      <t>タビ</t>
    </rPh>
    <rPh sb="20" eb="21">
      <t>コウ</t>
    </rPh>
    <phoneticPr fontId="3"/>
  </si>
  <si>
    <t>都道府県別参加者数・延べ宿泊数一覧表</t>
    <rPh sb="0" eb="5">
      <t>トドウフケンベツ</t>
    </rPh>
    <rPh sb="5" eb="9">
      <t>サンカシャスウ</t>
    </rPh>
    <rPh sb="10" eb="11">
      <t>ノ</t>
    </rPh>
    <rPh sb="12" eb="15">
      <t>シュクハクスウ</t>
    </rPh>
    <rPh sb="15" eb="17">
      <t>イチラン</t>
    </rPh>
    <rPh sb="17" eb="18">
      <t>ヒョウ</t>
    </rPh>
    <phoneticPr fontId="3"/>
  </si>
  <si>
    <t>国別参加者数・延べ宿泊数一覧表</t>
    <rPh sb="0" eb="2">
      <t>クニベツ</t>
    </rPh>
    <rPh sb="2" eb="6">
      <t>サンカシャスウ</t>
    </rPh>
    <rPh sb="7" eb="8">
      <t>ノ</t>
    </rPh>
    <rPh sb="9" eb="12">
      <t>シュクハクスウ</t>
    </rPh>
    <rPh sb="12" eb="14">
      <t>イチラン</t>
    </rPh>
    <rPh sb="14" eb="15">
      <t>ヒョウ</t>
    </rPh>
    <phoneticPr fontId="3"/>
  </si>
  <si>
    <t>香川県・高松市では、現在、主催者様の負担軽減及び満足度向上のため、香川県と高松観光コンベンション・ビューローが連携し、ワンストップで開催支援や歓迎事業等を行っています。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66" eb="70">
      <t>カイサイシエン</t>
    </rPh>
    <rPh sb="71" eb="75">
      <t>カンゲイジギョウ</t>
    </rPh>
    <rPh sb="75" eb="76">
      <t>トウ</t>
    </rPh>
    <rPh sb="77" eb="78">
      <t>オコナ</t>
    </rPh>
    <phoneticPr fontId="3"/>
  </si>
  <si>
    <t>香川県・高松市では、現在、主催者様の負担軽減及び満足度向上のため、</t>
    <phoneticPr fontId="3"/>
  </si>
  <si>
    <t>【TCVB及び香川県の補助金申請をいただいた皆様へ】</t>
    <phoneticPr fontId="3"/>
  </si>
  <si>
    <t>ご利用いただいた感想や改善点等がございましたらお聞かせください。</t>
    <rPh sb="1" eb="3">
      <t>リヨウ</t>
    </rPh>
    <rPh sb="8" eb="10">
      <t>カンソウ</t>
    </rPh>
    <rPh sb="11" eb="13">
      <t>カイゼン</t>
    </rPh>
    <rPh sb="13" eb="14">
      <t>テン</t>
    </rPh>
    <rPh sb="14" eb="15">
      <t>トウ</t>
    </rPh>
    <rPh sb="24" eb="25">
      <t>キ</t>
    </rPh>
    <phoneticPr fontId="3"/>
  </si>
  <si>
    <t>ご回答ありがとうございました。</t>
    <rPh sb="1" eb="3">
      <t>カイトウ</t>
    </rPh>
    <phoneticPr fontId="3"/>
  </si>
  <si>
    <t>この度は、香川県・高松市で学会・大会を開催いただき誠にありがとうございました。</t>
    <rPh sb="2" eb="3">
      <t>タビ</t>
    </rPh>
    <rPh sb="25" eb="26">
      <t>マコト</t>
    </rPh>
    <phoneticPr fontId="3"/>
  </si>
  <si>
    <t>香川県と高松観光コンベンション・ビューローが連携し、ワンストップで開催支援や</t>
    <rPh sb="33" eb="35">
      <t>カイサイ</t>
    </rPh>
    <rPh sb="35" eb="37">
      <t>シエン</t>
    </rPh>
    <phoneticPr fontId="3"/>
  </si>
  <si>
    <t>歓迎事業等を行っています。</t>
    <phoneticPr fontId="3"/>
  </si>
  <si>
    <t>円）</t>
    <rPh sb="0" eb="1">
      <t>エン</t>
    </rPh>
    <phoneticPr fontId="3"/>
  </si>
  <si>
    <t>（限度額）</t>
    <rPh sb="1" eb="4">
      <t>ゲンドガク</t>
    </rPh>
    <phoneticPr fontId="3"/>
  </si>
  <si>
    <t>海外参加者の総数に10,000円を乗じた額（基本助成額及びエクスカーション助成を含め500万円を限度）</t>
    <phoneticPr fontId="3"/>
  </si>
  <si>
    <t>県外参加者の総数に300円を乗じた額（エクスカーション助成を含め300万円を限度）</t>
    <phoneticPr fontId="3"/>
  </si>
  <si>
    <t>その取り組みの一つとして、2024年度より補助金申請書類の一本化をいたしました。</t>
    <rPh sb="17" eb="18">
      <t>ネン</t>
    </rPh>
    <rPh sb="18" eb="19">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</si>
</sst>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0" x14ac:knownFonts="1">
    <font>
      <sz val="11"/>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theme="1"/>
      <name val="ＭＳ 明朝"/>
      <family val="1"/>
      <charset val="128"/>
    </font>
    <font>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4"/>
      <color theme="1"/>
      <name val="HGS明朝E"/>
      <family val="1"/>
      <charset val="128"/>
    </font>
    <font>
      <sz val="9"/>
      <name val="ＭＳ Ｐゴシック"/>
      <family val="3"/>
      <charset val="128"/>
    </font>
    <font>
      <b/>
      <sz val="12"/>
      <name val="ＭＳ Ｐゴシック"/>
      <family val="3"/>
      <charset val="128"/>
    </font>
    <font>
      <b/>
      <sz val="14"/>
      <name val="ＭＳ Ｐゴシック"/>
      <family val="3"/>
      <charset val="128"/>
    </font>
    <font>
      <sz val="9"/>
      <color theme="1"/>
      <name val="游ゴシック"/>
      <family val="2"/>
      <charset val="128"/>
      <scheme val="minor"/>
    </font>
    <font>
      <sz val="9"/>
      <color theme="1"/>
      <name val="ＭＳ Ｐゴシック"/>
      <family val="3"/>
      <charset val="128"/>
    </font>
    <font>
      <b/>
      <sz val="18"/>
      <name val="ＭＳ Ｐゴシック"/>
      <family val="3"/>
      <charset val="128"/>
    </font>
    <font>
      <sz val="14"/>
      <color theme="1"/>
      <name val="HGP明朝E"/>
      <family val="1"/>
      <charset val="128"/>
    </font>
    <font>
      <sz val="16"/>
      <color theme="1"/>
      <name val="HGP明朝E"/>
      <family val="1"/>
      <charset val="128"/>
    </font>
    <font>
      <sz val="16"/>
      <color theme="1"/>
      <name val="游ゴシック"/>
      <family val="2"/>
      <charset val="128"/>
      <scheme val="minor"/>
    </font>
    <font>
      <sz val="16"/>
      <color theme="1"/>
      <name val="游ゴシック"/>
      <family val="3"/>
      <charset val="128"/>
      <scheme val="minor"/>
    </font>
    <font>
      <sz val="18"/>
      <color theme="1"/>
      <name val="HGS明朝E"/>
      <family val="1"/>
      <charset val="128"/>
    </font>
    <font>
      <sz val="12"/>
      <color theme="1"/>
      <name val="ＭＳ Ｐ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u/>
      <sz val="14"/>
      <color theme="1"/>
      <name val="ＭＳ 明朝"/>
      <family val="1"/>
      <charset val="128"/>
    </font>
    <font>
      <sz val="16"/>
      <color theme="1"/>
      <name val="ＭＳ 明朝"/>
      <family val="1"/>
      <charset val="128"/>
    </font>
    <font>
      <sz val="12"/>
      <color theme="1"/>
      <name val="游ゴシック"/>
      <family val="2"/>
      <charset val="128"/>
      <scheme val="minor"/>
    </font>
    <font>
      <sz val="14"/>
      <color theme="1"/>
      <name val="ＭＳ Ｐゴシック"/>
      <family val="3"/>
      <charset val="128"/>
    </font>
    <font>
      <b/>
      <sz val="14"/>
      <color rgb="FFFF0000"/>
      <name val="ＭＳ Ｐゴシック"/>
      <family val="3"/>
      <charset val="128"/>
    </font>
    <font>
      <sz val="8"/>
      <color rgb="FFFF0000"/>
      <name val="游ゴシック"/>
      <family val="3"/>
      <charset val="128"/>
      <scheme val="minor"/>
    </font>
    <font>
      <sz val="11"/>
      <color rgb="FF000000"/>
      <name val="ＭＳ Ｐゴシック"/>
      <family val="3"/>
      <charset val="128"/>
    </font>
    <font>
      <sz val="9"/>
      <color theme="1"/>
      <name val="ＭＳ 明朝"/>
      <family val="1"/>
      <charset val="128"/>
    </font>
    <font>
      <sz val="9"/>
      <color theme="1"/>
      <name val="Century"/>
      <family val="1"/>
    </font>
    <font>
      <sz val="10.5"/>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3"/>
      <color theme="1"/>
      <name val="ＭＳ 明朝"/>
      <family val="1"/>
      <charset val="128"/>
    </font>
    <font>
      <b/>
      <sz val="12"/>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1"/>
      <color rgb="FFFF0000"/>
      <name val="Century"/>
      <family val="1"/>
    </font>
    <font>
      <b/>
      <sz val="14"/>
      <color theme="1"/>
      <name val="Century"/>
      <family val="1"/>
    </font>
    <font>
      <b/>
      <u/>
      <sz val="12"/>
      <color theme="1"/>
      <name val="ＭＳ 明朝"/>
      <family val="1"/>
      <charset val="128"/>
    </font>
    <font>
      <sz val="12"/>
      <color theme="1"/>
      <name val="Century"/>
      <family val="1"/>
    </font>
    <font>
      <b/>
      <sz val="12"/>
      <color theme="1"/>
      <name val="Century"/>
      <family val="1"/>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sz val="7"/>
      <color theme="1"/>
      <name val="Times New Roman"/>
      <family val="1"/>
    </font>
    <font>
      <sz val="10.5"/>
      <color theme="1"/>
      <name val="Century"/>
      <family val="1"/>
    </font>
    <font>
      <sz val="12"/>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u/>
      <sz val="9"/>
      <color rgb="FFFF0000"/>
      <name val="ＭＳ 明朝"/>
      <family val="1"/>
      <charset val="128"/>
    </font>
    <font>
      <sz val="10"/>
      <color rgb="FF000000"/>
      <name val="ＭＳ 明朝"/>
      <family val="1"/>
      <charset val="128"/>
    </font>
    <font>
      <sz val="10"/>
      <color theme="1"/>
      <name val="Times New Roman"/>
      <family val="1"/>
    </font>
    <font>
      <sz val="11"/>
      <color rgb="FF000000"/>
      <name val="游ゴシック"/>
      <family val="3"/>
      <charset val="128"/>
    </font>
    <font>
      <sz val="11"/>
      <name val="ＭＳ 明朝"/>
      <family val="1"/>
      <charset val="128"/>
    </font>
    <font>
      <sz val="9"/>
      <name val="ＭＳ 明朝"/>
      <family val="1"/>
      <charset val="128"/>
    </font>
    <font>
      <b/>
      <sz val="11"/>
      <color rgb="FFFF0000"/>
      <name val="ＭＳ Ｐゴシック"/>
      <family val="3"/>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
      <patternFill patternType="gray125">
        <bgColor rgb="FFE5E5E5"/>
      </patternFill>
    </fill>
    <fill>
      <patternFill patternType="solid">
        <fgColor theme="4" tint="0.79998168889431442"/>
        <bgColor indexed="64"/>
      </patternFill>
    </fill>
    <fill>
      <patternFill patternType="solid">
        <fgColor rgb="FFDCC5ED"/>
        <bgColor indexed="64"/>
      </patternFill>
    </fill>
    <fill>
      <patternFill patternType="solid">
        <fgColor theme="8" tint="0.79998168889431442"/>
        <bgColor indexed="64"/>
      </patternFill>
    </fill>
    <fill>
      <patternFill patternType="solid">
        <fgColor theme="2" tint="-9.9978637043366805E-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style="double">
        <color indexed="64"/>
      </right>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3">
    <xf numFmtId="0" fontId="0" fillId="0" borderId="0" xfId="0">
      <alignment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center" vertical="center" shrinkToFit="1"/>
    </xf>
    <xf numFmtId="0" fontId="6" fillId="2" borderId="0" xfId="0" applyFont="1" applyFill="1" applyAlignment="1">
      <alignment horizontal="center" vertical="center" shrinkToFit="1"/>
    </xf>
    <xf numFmtId="0" fontId="0" fillId="2" borderId="5" xfId="0" applyFill="1" applyBorder="1" applyAlignment="1">
      <alignment horizontal="center" vertical="center"/>
    </xf>
    <xf numFmtId="0" fontId="0" fillId="2" borderId="0" xfId="0" applyFill="1" applyAlignment="1">
      <alignment vertical="center" shrinkToFit="1"/>
    </xf>
    <xf numFmtId="0" fontId="8" fillId="2" borderId="2" xfId="0" applyFont="1" applyFill="1" applyBorder="1" applyAlignment="1">
      <alignment horizontal="center" vertical="center" wrapText="1" shrinkToFit="1"/>
    </xf>
    <xf numFmtId="0" fontId="0" fillId="2" borderId="5" xfId="0"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0" fillId="2" borderId="8" xfId="0" applyFill="1" applyBorder="1" applyAlignment="1">
      <alignment horizontal="left" vertical="center"/>
    </xf>
    <xf numFmtId="0" fontId="2" fillId="0" borderId="14" xfId="0" applyFont="1" applyBorder="1">
      <alignment vertical="center"/>
    </xf>
    <xf numFmtId="38" fontId="12" fillId="0" borderId="18" xfId="1" applyFont="1" applyBorder="1" applyAlignment="1">
      <alignment vertical="center"/>
    </xf>
    <xf numFmtId="0" fontId="13" fillId="0" borderId="18" xfId="0" applyFont="1" applyBorder="1">
      <alignment vertical="center"/>
    </xf>
    <xf numFmtId="38" fontId="14" fillId="0" borderId="18" xfId="1" applyFont="1" applyBorder="1">
      <alignment vertical="center"/>
    </xf>
    <xf numFmtId="176" fontId="14" fillId="0" borderId="18" xfId="2" applyNumberFormat="1" applyFont="1" applyBorder="1">
      <alignment vertical="center"/>
    </xf>
    <xf numFmtId="0" fontId="13" fillId="0" borderId="19" xfId="0" applyFont="1" applyBorder="1">
      <alignment vertical="center"/>
    </xf>
    <xf numFmtId="0" fontId="15" fillId="0" borderId="0" xfId="0" applyFont="1" applyAlignment="1">
      <alignment horizontal="center" vertical="center"/>
    </xf>
    <xf numFmtId="38" fontId="12" fillId="0" borderId="22" xfId="1" applyFont="1" applyBorder="1" applyAlignment="1">
      <alignment vertical="center"/>
    </xf>
    <xf numFmtId="0" fontId="13" fillId="0" borderId="22" xfId="0" applyFont="1" applyBorder="1">
      <alignment vertical="center"/>
    </xf>
    <xf numFmtId="38" fontId="14" fillId="4" borderId="22" xfId="1" applyFont="1" applyFill="1" applyBorder="1">
      <alignment vertical="center"/>
    </xf>
    <xf numFmtId="0" fontId="12" fillId="0" borderId="24" xfId="0" applyFont="1" applyBorder="1">
      <alignment vertical="center"/>
    </xf>
    <xf numFmtId="38" fontId="13" fillId="0" borderId="25" xfId="1" applyFont="1" applyBorder="1" applyAlignment="1">
      <alignment horizontal="left" vertical="center"/>
    </xf>
    <xf numFmtId="38" fontId="1" fillId="0" borderId="0" xfId="1" applyBorder="1">
      <alignment vertical="center"/>
    </xf>
    <xf numFmtId="0" fontId="0" fillId="0" borderId="7" xfId="0" applyBorder="1">
      <alignment vertical="center"/>
    </xf>
    <xf numFmtId="0" fontId="13" fillId="0" borderId="25" xfId="0" quotePrefix="1" applyFont="1" applyBorder="1">
      <alignment vertical="center"/>
    </xf>
    <xf numFmtId="0" fontId="13" fillId="0" borderId="0" xfId="0" quotePrefix="1" applyFont="1">
      <alignment vertical="center"/>
    </xf>
    <xf numFmtId="0" fontId="13" fillId="0" borderId="0" xfId="0" applyFont="1">
      <alignment vertical="center"/>
    </xf>
    <xf numFmtId="0" fontId="13" fillId="0" borderId="7" xfId="0" applyFont="1" applyBorder="1">
      <alignment vertical="center"/>
    </xf>
    <xf numFmtId="0" fontId="13" fillId="0" borderId="25" xfId="0" applyFont="1" applyBorder="1" applyAlignment="1">
      <alignment horizontal="right" vertical="center"/>
    </xf>
    <xf numFmtId="38" fontId="14" fillId="0" borderId="0" xfId="1" applyFont="1" applyBorder="1">
      <alignment vertical="center"/>
    </xf>
    <xf numFmtId="38" fontId="13" fillId="0" borderId="5" xfId="0" applyNumberFormat="1" applyFont="1" applyBorder="1">
      <alignment vertical="center"/>
    </xf>
    <xf numFmtId="38" fontId="13" fillId="0" borderId="0" xfId="1" applyFont="1" applyBorder="1">
      <alignment vertical="center"/>
    </xf>
    <xf numFmtId="0" fontId="13" fillId="0" borderId="0" xfId="0" applyFont="1" applyAlignment="1">
      <alignment horizontal="right" vertical="center"/>
    </xf>
    <xf numFmtId="38" fontId="10" fillId="0" borderId="0" xfId="1" applyFont="1" applyBorder="1">
      <alignment vertical="center"/>
    </xf>
    <xf numFmtId="0" fontId="13" fillId="0" borderId="25" xfId="0" applyFont="1" applyBorder="1">
      <alignment vertical="center"/>
    </xf>
    <xf numFmtId="0" fontId="13" fillId="4" borderId="5" xfId="0" applyFont="1" applyFill="1" applyBorder="1">
      <alignment vertical="center"/>
    </xf>
    <xf numFmtId="0" fontId="17" fillId="0" borderId="0" xfId="0" applyFont="1" applyAlignment="1">
      <alignment horizontal="center" vertical="center"/>
    </xf>
    <xf numFmtId="38" fontId="18" fillId="0" borderId="0" xfId="1" applyFont="1" applyFill="1" applyBorder="1">
      <alignment vertical="center"/>
    </xf>
    <xf numFmtId="0" fontId="17" fillId="0" borderId="7" xfId="0" applyFont="1" applyBorder="1">
      <alignment vertical="center"/>
    </xf>
    <xf numFmtId="0" fontId="19" fillId="0" borderId="5" xfId="0" applyFont="1" applyBorder="1" applyAlignment="1">
      <alignment horizontal="distributed" vertical="center" wrapText="1"/>
    </xf>
    <xf numFmtId="0" fontId="0" fillId="0" borderId="2" xfId="0" applyBorder="1">
      <alignment vertical="center"/>
    </xf>
    <xf numFmtId="0" fontId="13" fillId="0" borderId="4" xfId="0" applyFont="1" applyBorder="1">
      <alignment vertical="center"/>
    </xf>
    <xf numFmtId="0" fontId="12" fillId="0" borderId="0" xfId="0" applyFont="1">
      <alignment vertical="center"/>
    </xf>
    <xf numFmtId="38" fontId="12" fillId="0" borderId="0" xfId="1" applyFont="1" applyBorder="1">
      <alignment vertical="center"/>
    </xf>
    <xf numFmtId="0" fontId="0" fillId="0" borderId="0" xfId="0" applyAlignment="1">
      <alignment horizontal="distributed" vertical="center"/>
    </xf>
    <xf numFmtId="0" fontId="22" fillId="0" borderId="0" xfId="0" applyFont="1" applyAlignment="1">
      <alignment horizontal="center" vertical="center"/>
    </xf>
    <xf numFmtId="177" fontId="0" fillId="3" borderId="18" xfId="0" applyNumberFormat="1" applyFill="1" applyBorder="1">
      <alignment vertical="center"/>
    </xf>
    <xf numFmtId="0" fontId="0" fillId="0" borderId="0" xfId="0" applyAlignment="1">
      <alignment horizontal="center" vertical="center"/>
    </xf>
    <xf numFmtId="0" fontId="0" fillId="3" borderId="42" xfId="0" applyFill="1" applyBorder="1">
      <alignment vertical="center"/>
    </xf>
    <xf numFmtId="0" fontId="0" fillId="3" borderId="43" xfId="0" applyFill="1" applyBorder="1">
      <alignment vertical="center"/>
    </xf>
    <xf numFmtId="0" fontId="0" fillId="3" borderId="0" xfId="0" applyFill="1">
      <alignment vertical="center"/>
    </xf>
    <xf numFmtId="0" fontId="0" fillId="3" borderId="18" xfId="0" applyFill="1" applyBorder="1">
      <alignment vertical="center"/>
    </xf>
    <xf numFmtId="0" fontId="0" fillId="3" borderId="22" xfId="0" applyFill="1" applyBorder="1">
      <alignment vertical="center"/>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5" borderId="18" xfId="0" applyFill="1" applyBorder="1" applyAlignment="1">
      <alignment horizontal="center" vertical="center"/>
    </xf>
    <xf numFmtId="0" fontId="0" fillId="6" borderId="18" xfId="0" applyFill="1" applyBorder="1" applyAlignment="1">
      <alignment horizontal="center" vertical="center"/>
    </xf>
    <xf numFmtId="0" fontId="27" fillId="2" borderId="0" xfId="0" applyFont="1" applyFill="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xf numFmtId="0" fontId="0" fillId="2" borderId="18" xfId="0" applyFill="1" applyBorder="1" applyAlignment="1">
      <alignment horizontal="center" vertical="center"/>
    </xf>
    <xf numFmtId="0" fontId="0" fillId="2" borderId="18" xfId="0" applyFill="1" applyBorder="1">
      <alignment vertical="center"/>
    </xf>
    <xf numFmtId="177" fontId="0" fillId="2" borderId="18" xfId="0" applyNumberFormat="1" applyFill="1" applyBorder="1">
      <alignment vertical="center"/>
    </xf>
    <xf numFmtId="0" fontId="19" fillId="2" borderId="18" xfId="0" applyFont="1" applyFill="1" applyBorder="1" applyAlignment="1">
      <alignment vertical="center" wrapText="1" shrinkToFit="1"/>
    </xf>
    <xf numFmtId="0" fontId="24" fillId="2" borderId="0" xfId="0" applyFont="1" applyFill="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2" borderId="22"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3" borderId="42" xfId="0" applyFill="1" applyBorder="1" applyAlignment="1">
      <alignment horizontal="center" vertical="center"/>
    </xf>
    <xf numFmtId="0" fontId="0" fillId="6" borderId="19" xfId="0" applyFill="1" applyBorder="1" applyAlignment="1">
      <alignment horizontal="center" vertical="center"/>
    </xf>
    <xf numFmtId="0" fontId="0" fillId="6" borderId="27" xfId="0" applyFill="1" applyBorder="1" applyAlignment="1">
      <alignment horizontal="center" vertical="center"/>
    </xf>
    <xf numFmtId="0" fontId="0" fillId="6" borderId="38" xfId="0" applyFill="1" applyBorder="1" applyAlignment="1">
      <alignment horizontal="center" vertical="center"/>
    </xf>
    <xf numFmtId="0" fontId="0" fillId="2" borderId="50" xfId="0"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left" vertical="center"/>
    </xf>
    <xf numFmtId="0" fontId="0" fillId="2" borderId="36" xfId="0" applyFill="1" applyBorder="1">
      <alignment vertical="center"/>
    </xf>
    <xf numFmtId="0" fontId="0" fillId="2" borderId="55" xfId="0" applyFill="1" applyBorder="1">
      <alignment vertical="center"/>
    </xf>
    <xf numFmtId="0" fontId="0" fillId="2" borderId="23" xfId="0" applyFill="1" applyBorder="1" applyAlignment="1">
      <alignment horizontal="center" vertical="center"/>
    </xf>
    <xf numFmtId="0" fontId="0" fillId="2" borderId="0" xfId="0" applyFill="1" applyAlignment="1">
      <alignment vertical="center" wrapText="1"/>
    </xf>
    <xf numFmtId="0" fontId="9" fillId="2" borderId="0" xfId="0" applyFont="1" applyFill="1">
      <alignment vertical="center"/>
    </xf>
    <xf numFmtId="0" fontId="9" fillId="0" borderId="0" xfId="0" applyFont="1">
      <alignment vertical="center"/>
    </xf>
    <xf numFmtId="0" fontId="9" fillId="2" borderId="0" xfId="0" applyFont="1" applyFill="1" applyAlignment="1">
      <alignment vertical="center" wrapText="1"/>
    </xf>
    <xf numFmtId="0" fontId="29" fillId="2" borderId="60" xfId="0" applyFont="1" applyFill="1" applyBorder="1" applyAlignment="1">
      <alignment vertical="center" wrapText="1"/>
    </xf>
    <xf numFmtId="0" fontId="29" fillId="2" borderId="59" xfId="0" applyFont="1" applyFill="1" applyBorder="1">
      <alignment vertical="center"/>
    </xf>
    <xf numFmtId="0" fontId="29" fillId="2" borderId="44" xfId="0" applyFont="1" applyFill="1" applyBorder="1">
      <alignment vertical="center"/>
    </xf>
    <xf numFmtId="0" fontId="29" fillId="2" borderId="60" xfId="0" applyFont="1" applyFill="1" applyBorder="1">
      <alignment vertical="center"/>
    </xf>
    <xf numFmtId="0" fontId="29" fillId="2" borderId="45" xfId="0" applyFont="1" applyFill="1" applyBorder="1">
      <alignment vertical="center"/>
    </xf>
    <xf numFmtId="0" fontId="29" fillId="2" borderId="58" xfId="0" applyFont="1" applyFill="1" applyBorder="1">
      <alignment vertical="center"/>
    </xf>
    <xf numFmtId="0" fontId="9"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lignment vertical="center"/>
    </xf>
    <xf numFmtId="0" fontId="31" fillId="2" borderId="0" xfId="0" applyFont="1" applyFill="1" applyAlignment="1">
      <alignment horizontal="center" vertical="center"/>
    </xf>
    <xf numFmtId="0" fontId="9" fillId="0" borderId="0" xfId="0" applyFont="1" applyAlignment="1">
      <alignment horizontal="center" vertical="center"/>
    </xf>
    <xf numFmtId="0" fontId="29" fillId="2"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0" xfId="0" applyFont="1" applyBorder="1">
      <alignment vertical="center"/>
    </xf>
    <xf numFmtId="0" fontId="9" fillId="2" borderId="10"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8" xfId="0" applyFont="1" applyFill="1" applyBorder="1">
      <alignment vertical="center"/>
    </xf>
    <xf numFmtId="0" fontId="9" fillId="2"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0" xfId="0" applyFont="1" applyFill="1">
      <alignment vertical="center"/>
    </xf>
    <xf numFmtId="0" fontId="29" fillId="2" borderId="0" xfId="0" applyFont="1" applyFill="1" applyAlignment="1">
      <alignment horizontal="center" vertical="center"/>
    </xf>
    <xf numFmtId="0" fontId="31" fillId="2" borderId="18" xfId="0" applyFont="1" applyFill="1" applyBorder="1">
      <alignment vertical="center"/>
    </xf>
    <xf numFmtId="0" fontId="29" fillId="2" borderId="10" xfId="0" applyFont="1" applyFill="1" applyBorder="1">
      <alignment vertical="center"/>
    </xf>
    <xf numFmtId="0" fontId="29" fillId="2" borderId="18" xfId="0" applyFont="1" applyFill="1" applyBorder="1">
      <alignment vertical="center"/>
    </xf>
    <xf numFmtId="0" fontId="29" fillId="2" borderId="18" xfId="0" applyFont="1" applyFill="1" applyBorder="1" applyAlignment="1">
      <alignment horizontal="center" vertical="center"/>
    </xf>
    <xf numFmtId="0" fontId="31" fillId="2" borderId="61" xfId="0" applyFont="1" applyFill="1" applyBorder="1" applyAlignment="1">
      <alignment horizontal="center" vertical="center"/>
    </xf>
    <xf numFmtId="0" fontId="29" fillId="2" borderId="62" xfId="0" applyFont="1" applyFill="1" applyBorder="1">
      <alignment vertical="center"/>
    </xf>
    <xf numFmtId="0" fontId="9" fillId="2" borderId="62" xfId="0" applyFont="1" applyFill="1" applyBorder="1">
      <alignment vertical="center"/>
    </xf>
    <xf numFmtId="0" fontId="29" fillId="2" borderId="62" xfId="0" applyFont="1" applyFill="1" applyBorder="1" applyAlignment="1">
      <alignment horizontal="center" vertical="center"/>
    </xf>
    <xf numFmtId="0" fontId="29" fillId="2" borderId="63" xfId="0" applyFont="1" applyFill="1" applyBorder="1">
      <alignment vertical="center"/>
    </xf>
    <xf numFmtId="0" fontId="29" fillId="2" borderId="0" xfId="0" applyFont="1" applyFill="1" applyAlignment="1">
      <alignment horizontal="left" vertical="center"/>
    </xf>
    <xf numFmtId="38" fontId="2" fillId="0" borderId="5" xfId="1" applyFont="1" applyBorder="1">
      <alignment vertical="center"/>
    </xf>
    <xf numFmtId="38" fontId="13" fillId="0" borderId="0" xfId="0" applyNumberFormat="1" applyFont="1">
      <alignment vertical="center"/>
    </xf>
    <xf numFmtId="38" fontId="13" fillId="0" borderId="0" xfId="1" applyFont="1" applyBorder="1" applyAlignment="1">
      <alignment horizontal="right" vertical="center"/>
    </xf>
    <xf numFmtId="3" fontId="13" fillId="0" borderId="0" xfId="0" applyNumberFormat="1" applyFont="1">
      <alignment vertical="center"/>
    </xf>
    <xf numFmtId="0" fontId="13" fillId="0" borderId="0" xfId="0" applyFont="1" applyAlignment="1">
      <alignment horizontal="center" vertical="center"/>
    </xf>
    <xf numFmtId="0" fontId="13" fillId="0" borderId="5" xfId="0" applyFont="1" applyBorder="1">
      <alignment vertical="center"/>
    </xf>
    <xf numFmtId="177" fontId="14" fillId="0" borderId="5" xfId="0" applyNumberFormat="1" applyFont="1" applyBorder="1">
      <alignment vertical="center"/>
    </xf>
    <xf numFmtId="0" fontId="34" fillId="0" borderId="7" xfId="0" applyFont="1" applyBorder="1">
      <alignment vertical="center"/>
    </xf>
    <xf numFmtId="177" fontId="35" fillId="0" borderId="64" xfId="0" applyNumberFormat="1" applyFont="1" applyBorder="1">
      <alignment vertical="center"/>
    </xf>
    <xf numFmtId="38" fontId="1" fillId="0" borderId="0" xfId="1" applyBorder="1" applyAlignment="1">
      <alignment horizontal="center" vertical="center"/>
    </xf>
    <xf numFmtId="38" fontId="36" fillId="0" borderId="0" xfId="1" applyFont="1" applyFill="1" applyBorder="1">
      <alignment vertical="center"/>
    </xf>
    <xf numFmtId="38" fontId="14" fillId="8" borderId="22" xfId="1" applyFont="1" applyFill="1" applyBorder="1">
      <alignment vertical="center"/>
    </xf>
    <xf numFmtId="0" fontId="0" fillId="2" borderId="0" xfId="0" applyFill="1" applyAlignment="1">
      <alignment horizontal="left" vertical="center"/>
    </xf>
    <xf numFmtId="0" fontId="9" fillId="2" borderId="62" xfId="0" applyFont="1" applyFill="1" applyBorder="1" applyAlignment="1">
      <alignment horizontal="right" vertical="center"/>
    </xf>
    <xf numFmtId="0" fontId="31" fillId="2" borderId="0" xfId="0" applyFont="1" applyFill="1" applyAlignment="1">
      <alignment vertical="top"/>
    </xf>
    <xf numFmtId="0" fontId="31" fillId="2" borderId="0" xfId="0" applyFont="1" applyFill="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xf>
    <xf numFmtId="0" fontId="31" fillId="2" borderId="0" xfId="0" applyFont="1" applyFill="1" applyAlignment="1">
      <alignment horizontal="center" vertical="top"/>
    </xf>
    <xf numFmtId="0" fontId="0" fillId="2" borderId="18" xfId="0" applyFill="1" applyBorder="1" applyAlignment="1">
      <alignment horizontal="center" vertical="center" wrapText="1"/>
    </xf>
    <xf numFmtId="0" fontId="0" fillId="6" borderId="14" xfId="0" applyFill="1" applyBorder="1" applyAlignment="1">
      <alignment horizontal="center" vertical="center"/>
    </xf>
    <xf numFmtId="0" fontId="38" fillId="0" borderId="0" xfId="0" applyFont="1">
      <alignment vertical="center"/>
    </xf>
    <xf numFmtId="0" fontId="0" fillId="2" borderId="14" xfId="0" applyFill="1" applyBorder="1" applyAlignment="1">
      <alignment horizontal="center" vertical="center" wrapText="1"/>
    </xf>
    <xf numFmtId="0" fontId="0" fillId="2" borderId="27" xfId="0" applyFill="1" applyBorder="1" applyAlignment="1">
      <alignment horizontal="center" vertical="center"/>
    </xf>
    <xf numFmtId="0" fontId="0" fillId="2" borderId="38" xfId="0" applyFill="1" applyBorder="1" applyAlignment="1">
      <alignment horizontal="center" vertical="center"/>
    </xf>
    <xf numFmtId="0" fontId="33" fillId="2" borderId="0" xfId="0" applyFont="1" applyFill="1" applyAlignment="1">
      <alignment horizontal="center" vertical="center"/>
    </xf>
    <xf numFmtId="0" fontId="39" fillId="9" borderId="8" xfId="0" applyFont="1" applyFill="1" applyBorder="1" applyAlignment="1">
      <alignment horizontal="center" vertical="center" wrapText="1"/>
    </xf>
    <xf numFmtId="0" fontId="39" fillId="9" borderId="66" xfId="0" applyFont="1" applyFill="1" applyBorder="1" applyAlignment="1">
      <alignment horizontal="center" vertical="center" wrapText="1"/>
    </xf>
    <xf numFmtId="0" fontId="39" fillId="0" borderId="68" xfId="0" applyFont="1" applyBorder="1" applyAlignment="1">
      <alignment horizontal="justify" vertical="center" wrapText="1"/>
    </xf>
    <xf numFmtId="0" fontId="39" fillId="0" borderId="66" xfId="0" applyFont="1" applyBorder="1" applyAlignment="1">
      <alignment horizontal="right" vertical="center" wrapText="1"/>
    </xf>
    <xf numFmtId="0" fontId="39" fillId="0" borderId="70" xfId="0" applyFont="1" applyBorder="1" applyAlignment="1">
      <alignment horizontal="justify" vertical="center" wrapText="1"/>
    </xf>
    <xf numFmtId="0" fontId="39" fillId="0" borderId="7" xfId="0" applyFont="1" applyBorder="1" applyAlignment="1">
      <alignment horizontal="justify" vertical="center" wrapText="1"/>
    </xf>
    <xf numFmtId="0" fontId="39" fillId="0" borderId="7" xfId="0" applyFont="1" applyBorder="1" applyAlignment="1">
      <alignment horizontal="right" vertical="center" wrapText="1"/>
    </xf>
    <xf numFmtId="0" fontId="39" fillId="0" borderId="68" xfId="0" applyFont="1" applyBorder="1" applyAlignment="1">
      <alignment horizontal="right" vertical="center" wrapText="1"/>
    </xf>
    <xf numFmtId="0" fontId="19" fillId="0" borderId="64" xfId="0" applyFont="1" applyBorder="1" applyAlignment="1">
      <alignment vertical="center" wrapText="1"/>
    </xf>
    <xf numFmtId="0" fontId="19" fillId="0" borderId="7" xfId="0" applyFont="1" applyBorder="1" applyAlignment="1">
      <alignment vertical="center" wrapText="1"/>
    </xf>
    <xf numFmtId="0" fontId="0" fillId="2" borderId="30" xfId="0" applyFill="1" applyBorder="1" applyAlignment="1">
      <alignment horizontal="left" vertical="top" wrapText="1"/>
    </xf>
    <xf numFmtId="0" fontId="0" fillId="2" borderId="16" xfId="0" applyFill="1" applyBorder="1" applyAlignment="1">
      <alignment horizontal="left" vertical="top"/>
    </xf>
    <xf numFmtId="0" fontId="0" fillId="2" borderId="31" xfId="0" applyFill="1" applyBorder="1" applyAlignment="1">
      <alignment horizontal="left" vertical="top"/>
    </xf>
    <xf numFmtId="0" fontId="0" fillId="3" borderId="44" xfId="0" applyFill="1" applyBorder="1" applyAlignment="1">
      <alignment horizontal="center" vertical="center"/>
    </xf>
    <xf numFmtId="0" fontId="0" fillId="3" borderId="45" xfId="0" applyFill="1" applyBorder="1">
      <alignment vertical="center"/>
    </xf>
    <xf numFmtId="0" fontId="0" fillId="3" borderId="18" xfId="0" applyFill="1" applyBorder="1" applyAlignment="1">
      <alignment horizontal="center" vertical="center"/>
    </xf>
    <xf numFmtId="0" fontId="0" fillId="3" borderId="19" xfId="0" applyFill="1" applyBorder="1">
      <alignment vertical="center"/>
    </xf>
    <xf numFmtId="0" fontId="0" fillId="3" borderId="22" xfId="0" applyFill="1" applyBorder="1" applyAlignment="1">
      <alignment horizontal="center" vertical="center"/>
    </xf>
    <xf numFmtId="0" fontId="0" fillId="3" borderId="23" xfId="0" applyFill="1" applyBorder="1">
      <alignment vertical="center"/>
    </xf>
    <xf numFmtId="178" fontId="0" fillId="3" borderId="19" xfId="0" applyNumberFormat="1" applyFill="1" applyBorder="1" applyAlignment="1">
      <alignment horizontal="center" vertical="center"/>
    </xf>
    <xf numFmtId="0" fontId="41" fillId="2" borderId="0" xfId="0" applyFont="1" applyFill="1">
      <alignment vertical="center"/>
    </xf>
    <xf numFmtId="0" fontId="42" fillId="2" borderId="0" xfId="0" applyFont="1" applyFill="1" applyAlignment="1">
      <alignment horizontal="center" vertical="center"/>
    </xf>
    <xf numFmtId="0" fontId="43" fillId="2" borderId="16" xfId="0" applyFont="1" applyFill="1" applyBorder="1" applyAlignment="1">
      <alignment horizontal="left" vertical="center"/>
    </xf>
    <xf numFmtId="0" fontId="43" fillId="2" borderId="0" xfId="0" applyFont="1" applyFill="1">
      <alignment vertical="center"/>
    </xf>
    <xf numFmtId="0" fontId="44" fillId="2" borderId="0" xfId="0" applyFont="1" applyFill="1">
      <alignment vertical="center"/>
    </xf>
    <xf numFmtId="0" fontId="46" fillId="2" borderId="80" xfId="0" applyFont="1" applyFill="1" applyBorder="1" applyAlignment="1">
      <alignment horizontal="center" vertical="center" wrapText="1"/>
    </xf>
    <xf numFmtId="0" fontId="46" fillId="2" borderId="85" xfId="0" applyFont="1" applyFill="1" applyBorder="1" applyAlignment="1">
      <alignment horizontal="center" vertical="center" wrapText="1"/>
    </xf>
    <xf numFmtId="0" fontId="46" fillId="2" borderId="90" xfId="0" applyFont="1" applyFill="1" applyBorder="1" applyAlignment="1">
      <alignment horizontal="center" vertical="center" wrapText="1"/>
    </xf>
    <xf numFmtId="0" fontId="46" fillId="2" borderId="95" xfId="0" applyFont="1" applyFill="1" applyBorder="1" applyAlignment="1">
      <alignment horizontal="center" vertical="center" wrapText="1"/>
    </xf>
    <xf numFmtId="0" fontId="46" fillId="2" borderId="100" xfId="0" applyFont="1" applyFill="1" applyBorder="1" applyAlignment="1">
      <alignment horizontal="center" vertical="center" wrapText="1"/>
    </xf>
    <xf numFmtId="0" fontId="46" fillId="2" borderId="101" xfId="0" applyFont="1" applyFill="1" applyBorder="1" applyAlignment="1">
      <alignment horizontal="center" vertical="center" wrapText="1"/>
    </xf>
    <xf numFmtId="0" fontId="43" fillId="2" borderId="10" xfId="0" applyFont="1" applyFill="1" applyBorder="1">
      <alignment vertical="center"/>
    </xf>
    <xf numFmtId="0" fontId="39" fillId="2" borderId="0" xfId="0" applyFont="1" applyFill="1" applyAlignment="1">
      <alignment horizontal="center" vertical="center"/>
    </xf>
    <xf numFmtId="0" fontId="39" fillId="2" borderId="0" xfId="0" applyFont="1" applyFill="1">
      <alignment vertical="center"/>
    </xf>
    <xf numFmtId="0" fontId="47" fillId="2" borderId="0" xfId="0" applyFont="1" applyFill="1" applyAlignment="1">
      <alignment horizontal="left" vertical="center" wrapText="1"/>
    </xf>
    <xf numFmtId="0" fontId="48" fillId="2" borderId="0" xfId="0" applyFont="1" applyFill="1" applyAlignment="1">
      <alignment horizontal="left" vertical="center" wrapText="1"/>
    </xf>
    <xf numFmtId="0" fontId="30" fillId="2" borderId="18" xfId="0" applyFont="1" applyFill="1" applyBorder="1" applyAlignment="1">
      <alignment horizontal="center" vertical="center"/>
    </xf>
    <xf numFmtId="0" fontId="39" fillId="8" borderId="18"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0" fillId="2" borderId="0" xfId="0" applyFont="1" applyFill="1" applyAlignment="1">
      <alignment horizontal="center" vertical="center"/>
    </xf>
    <xf numFmtId="0" fontId="30" fillId="2" borderId="0" xfId="0" applyFont="1" applyFill="1">
      <alignment vertical="center"/>
    </xf>
    <xf numFmtId="0" fontId="49" fillId="2" borderId="0" xfId="0" applyFont="1" applyFill="1" applyAlignment="1">
      <alignment horizontal="left" vertical="center" wrapText="1"/>
    </xf>
    <xf numFmtId="0" fontId="30" fillId="2" borderId="103" xfId="0" applyFont="1" applyFill="1" applyBorder="1" applyAlignment="1">
      <alignment horizontal="center" vertical="center"/>
    </xf>
    <xf numFmtId="0" fontId="30" fillId="8" borderId="18" xfId="0" applyFont="1" applyFill="1" applyBorder="1" applyAlignment="1">
      <alignment horizontal="center" vertical="center"/>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8" borderId="18" xfId="0" applyFont="1" applyFill="1" applyBorder="1" applyAlignment="1">
      <alignment horizontal="center" vertical="center" wrapText="1"/>
    </xf>
    <xf numFmtId="0" fontId="43" fillId="2" borderId="0" xfId="0" applyFont="1" applyFill="1" applyAlignment="1">
      <alignment horizontal="left" vertical="center"/>
    </xf>
    <xf numFmtId="0" fontId="43" fillId="2" borderId="18" xfId="0" applyFont="1" applyFill="1" applyBorder="1" applyAlignment="1">
      <alignment horizontal="left" vertical="center"/>
    </xf>
    <xf numFmtId="0" fontId="50" fillId="2" borderId="0" xfId="0" applyFont="1" applyFill="1" applyAlignment="1">
      <alignment horizontal="center" vertical="center"/>
    </xf>
    <xf numFmtId="0" fontId="51" fillId="2" borderId="0" xfId="0" applyFont="1" applyFill="1" applyAlignment="1">
      <alignment horizontal="justify" vertical="center"/>
    </xf>
    <xf numFmtId="0" fontId="9" fillId="2" borderId="0" xfId="0" applyFont="1" applyFill="1" applyAlignment="1">
      <alignment horizontal="left" vertical="center" wrapText="1"/>
    </xf>
    <xf numFmtId="0" fontId="9" fillId="2" borderId="0" xfId="0" applyFont="1" applyFill="1" applyAlignment="1">
      <alignment horizontal="justify" vertical="center"/>
    </xf>
    <xf numFmtId="0" fontId="54" fillId="2" borderId="0" xfId="0" applyFont="1" applyFill="1" applyAlignment="1">
      <alignment horizontal="justify" vertical="center"/>
    </xf>
    <xf numFmtId="0" fontId="50" fillId="2" borderId="8" xfId="0" applyFont="1" applyFill="1" applyBorder="1" applyAlignment="1">
      <alignment horizontal="center" vertical="center" wrapText="1"/>
    </xf>
    <xf numFmtId="0" fontId="9" fillId="2" borderId="7" xfId="0" applyFont="1" applyFill="1" applyBorder="1" applyAlignment="1">
      <alignment vertical="center" wrapText="1"/>
    </xf>
    <xf numFmtId="0" fontId="47" fillId="2" borderId="7" xfId="0" applyFont="1" applyFill="1" applyBorder="1" applyAlignment="1">
      <alignment vertical="center" wrapText="1"/>
    </xf>
    <xf numFmtId="0" fontId="9" fillId="2" borderId="8" xfId="0" applyFont="1" applyFill="1" applyBorder="1" applyAlignment="1">
      <alignment vertical="center" wrapText="1"/>
    </xf>
    <xf numFmtId="0" fontId="47" fillId="2" borderId="8" xfId="0" applyFont="1" applyFill="1" applyBorder="1" applyAlignment="1">
      <alignment vertical="center" wrapText="1"/>
    </xf>
    <xf numFmtId="0" fontId="53" fillId="2" borderId="0" xfId="0" applyFont="1" applyFill="1" applyAlignment="1">
      <alignment horizontal="justify" vertical="center"/>
    </xf>
    <xf numFmtId="0" fontId="52" fillId="2" borderId="0" xfId="0" applyFont="1" applyFill="1" applyAlignment="1">
      <alignment horizontal="justify" vertical="center"/>
    </xf>
    <xf numFmtId="0" fontId="56" fillId="2" borderId="0" xfId="0" applyFont="1" applyFill="1" applyAlignment="1">
      <alignment horizontal="justify" vertical="center"/>
    </xf>
    <xf numFmtId="0" fontId="46" fillId="2" borderId="0" xfId="0" applyFont="1" applyFill="1" applyAlignment="1">
      <alignment horizontal="justify" vertical="center"/>
    </xf>
    <xf numFmtId="0" fontId="59" fillId="2" borderId="0" xfId="0" applyFont="1" applyFill="1" applyAlignment="1">
      <alignment horizontal="justify" vertical="center"/>
    </xf>
    <xf numFmtId="0" fontId="58" fillId="2" borderId="0" xfId="0" applyFont="1" applyFill="1" applyAlignment="1">
      <alignment horizontal="justify" vertical="center"/>
    </xf>
    <xf numFmtId="0" fontId="65" fillId="2" borderId="0" xfId="0" applyFont="1" applyFill="1" applyAlignment="1">
      <alignment horizontal="justify" vertical="center"/>
    </xf>
    <xf numFmtId="0" fontId="67" fillId="2" borderId="0" xfId="0" applyFont="1" applyFill="1" applyAlignment="1">
      <alignment horizontal="center" vertical="center"/>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4"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30" fillId="2" borderId="8" xfId="0" applyFont="1" applyFill="1" applyBorder="1" applyAlignment="1">
      <alignment horizontal="justify" vertical="center" wrapText="1"/>
    </xf>
    <xf numFmtId="0" fontId="30" fillId="2" borderId="0" xfId="0" applyFont="1" applyFill="1" applyAlignment="1">
      <alignment horizontal="justify" vertical="center" wrapText="1"/>
    </xf>
    <xf numFmtId="0" fontId="67" fillId="2" borderId="0" xfId="0" applyFont="1" applyFill="1" applyAlignment="1">
      <alignment horizontal="justify" vertical="center"/>
    </xf>
    <xf numFmtId="0" fontId="68" fillId="2" borderId="0" xfId="0" applyFont="1" applyFill="1" applyAlignment="1">
      <alignment horizontal="justify" vertical="center"/>
    </xf>
    <xf numFmtId="0" fontId="69" fillId="2" borderId="0" xfId="0"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right" vertical="top"/>
    </xf>
    <xf numFmtId="0" fontId="30" fillId="2" borderId="0" xfId="0" applyFont="1" applyFill="1" applyAlignment="1">
      <alignment horizontal="justify" vertical="center"/>
    </xf>
    <xf numFmtId="0" fontId="69" fillId="2" borderId="18" xfId="0" applyFont="1" applyFill="1" applyBorder="1" applyAlignment="1">
      <alignment horizontal="justify" vertical="center" wrapText="1"/>
    </xf>
    <xf numFmtId="0" fontId="69" fillId="2" borderId="18" xfId="0" applyFont="1" applyFill="1" applyBorder="1" applyAlignment="1">
      <alignment horizontal="justify" vertical="top" wrapText="1"/>
    </xf>
    <xf numFmtId="0" fontId="41" fillId="2" borderId="0" xfId="0" applyFont="1" applyFill="1" applyAlignment="1">
      <alignment horizontal="justify" vertical="center"/>
    </xf>
    <xf numFmtId="0" fontId="44" fillId="2" borderId="0" xfId="0" applyFont="1" applyFill="1" applyAlignment="1"/>
    <xf numFmtId="49" fontId="0" fillId="2" borderId="1" xfId="0" applyNumberFormat="1" applyFill="1" applyBorder="1">
      <alignment vertical="center"/>
    </xf>
    <xf numFmtId="0" fontId="15" fillId="2" borderId="0" xfId="0" applyFont="1" applyFill="1">
      <alignment vertical="center"/>
    </xf>
    <xf numFmtId="0" fontId="31" fillId="2" borderId="36" xfId="0" applyFont="1" applyFill="1" applyBorder="1" applyAlignment="1">
      <alignment vertical="center" wrapText="1"/>
    </xf>
    <xf numFmtId="0" fontId="31" fillId="2" borderId="11" xfId="0" applyFont="1" applyFill="1" applyBorder="1" applyAlignment="1">
      <alignment vertical="center" wrapText="1"/>
    </xf>
    <xf numFmtId="0" fontId="31" fillId="2" borderId="50" xfId="0" applyFont="1" applyFill="1" applyBorder="1" applyAlignment="1">
      <alignment vertical="center" wrapText="1"/>
    </xf>
    <xf numFmtId="0" fontId="0" fillId="13" borderId="0" xfId="0" applyFill="1">
      <alignment vertical="center"/>
    </xf>
    <xf numFmtId="0" fontId="23" fillId="2" borderId="0" xfId="0" applyFont="1" applyFill="1">
      <alignment vertical="center"/>
    </xf>
    <xf numFmtId="0" fontId="0" fillId="2" borderId="50" xfId="0" applyFill="1" applyBorder="1">
      <alignment vertical="center"/>
    </xf>
    <xf numFmtId="0" fontId="31" fillId="2" borderId="62" xfId="0" applyFont="1" applyFill="1" applyBorder="1" applyAlignment="1">
      <alignment horizontal="center" vertical="center"/>
    </xf>
    <xf numFmtId="0" fontId="0" fillId="0" borderId="0" xfId="0" applyAlignment="1">
      <alignment horizontal="left" vertical="center"/>
    </xf>
    <xf numFmtId="0" fontId="0" fillId="2" borderId="11" xfId="0" applyFill="1" applyBorder="1">
      <alignment vertical="center"/>
    </xf>
    <xf numFmtId="38" fontId="77" fillId="0" borderId="7" xfId="1" applyFont="1" applyBorder="1" applyAlignment="1">
      <alignment vertical="center" wrapText="1"/>
    </xf>
    <xf numFmtId="38" fontId="77" fillId="0" borderId="0" xfId="1" applyFont="1" applyBorder="1" applyAlignment="1">
      <alignment vertical="center" wrapText="1"/>
    </xf>
    <xf numFmtId="0" fontId="78" fillId="0" borderId="7" xfId="0" applyFont="1" applyBorder="1">
      <alignment vertical="center"/>
    </xf>
    <xf numFmtId="38" fontId="79" fillId="0" borderId="0" xfId="1" applyFont="1" applyBorder="1">
      <alignment vertical="center"/>
    </xf>
    <xf numFmtId="0" fontId="78" fillId="0" borderId="0" xfId="0" applyFont="1">
      <alignment vertical="center"/>
    </xf>
    <xf numFmtId="0" fontId="78" fillId="0" borderId="0" xfId="0" applyFont="1" applyAlignment="1">
      <alignment horizontal="right" vertical="center"/>
    </xf>
    <xf numFmtId="0" fontId="30" fillId="2" borderId="5" xfId="0" applyFont="1" applyFill="1" applyBorder="1" applyAlignment="1">
      <alignment horizontal="justify" vertical="center" wrapText="1"/>
    </xf>
    <xf numFmtId="0" fontId="39" fillId="0" borderId="25" xfId="0" applyFont="1" applyBorder="1" applyAlignment="1">
      <alignment horizontal="center" vertical="center" wrapText="1" shrinkToFit="1"/>
    </xf>
    <xf numFmtId="0" fontId="39" fillId="0" borderId="0" xfId="0" applyFont="1" applyAlignment="1">
      <alignment horizontal="center" vertical="center" wrapText="1" shrinkToFit="1"/>
    </xf>
    <xf numFmtId="0" fontId="9" fillId="2" borderId="0" xfId="0" applyFont="1" applyFill="1" applyAlignment="1">
      <alignment horizontal="center" vertical="center"/>
    </xf>
    <xf numFmtId="0" fontId="39" fillId="0" borderId="0" xfId="0" applyFont="1" applyAlignment="1">
      <alignment horizontal="center" vertical="center" shrinkToFit="1"/>
    </xf>
    <xf numFmtId="0" fontId="39" fillId="10" borderId="18" xfId="0" applyFont="1" applyFill="1" applyBorder="1" applyAlignment="1">
      <alignment horizontal="center" vertical="center" wrapText="1" shrinkToFit="1"/>
    </xf>
    <xf numFmtId="0" fontId="9" fillId="0" borderId="18" xfId="0" applyFont="1" applyBorder="1" applyAlignment="1">
      <alignment horizontal="center" vertical="center"/>
    </xf>
    <xf numFmtId="0" fontId="39" fillId="8" borderId="18" xfId="0" applyFont="1" applyFill="1" applyBorder="1" applyAlignment="1">
      <alignment horizontal="center" vertical="center" wrapText="1" shrinkToFit="1"/>
    </xf>
    <xf numFmtId="0" fontId="39" fillId="8" borderId="18" xfId="0" applyFont="1" applyFill="1" applyBorder="1" applyAlignment="1">
      <alignment horizontal="center" vertical="center" shrinkToFit="1"/>
    </xf>
    <xf numFmtId="0" fontId="39" fillId="11" borderId="18" xfId="0" applyFont="1" applyFill="1" applyBorder="1" applyAlignment="1">
      <alignment horizontal="center" vertical="center" wrapText="1" shrinkToFit="1"/>
    </xf>
    <xf numFmtId="0" fontId="39" fillId="11" borderId="18" xfId="0" applyFont="1" applyFill="1" applyBorder="1" applyAlignment="1">
      <alignment horizontal="center" vertical="center" shrinkToFit="1"/>
    </xf>
    <xf numFmtId="0" fontId="75" fillId="0" borderId="18" xfId="0" applyFont="1" applyBorder="1" applyAlignment="1">
      <alignment horizontal="center" vertical="center"/>
    </xf>
    <xf numFmtId="0" fontId="43" fillId="2" borderId="0" xfId="0" applyFont="1" applyFill="1" applyAlignment="1">
      <alignment horizontal="center" vertical="center" wrapText="1" shrinkToFit="1"/>
    </xf>
    <xf numFmtId="0" fontId="9" fillId="2" borderId="0" xfId="0" applyFont="1" applyFill="1" applyAlignment="1">
      <alignment horizontal="center" vertical="center" shrinkToFit="1"/>
    </xf>
    <xf numFmtId="0" fontId="43" fillId="2" borderId="42" xfId="0" applyFont="1" applyFill="1" applyBorder="1" applyAlignment="1">
      <alignment horizontal="left" vertical="center"/>
    </xf>
    <xf numFmtId="0" fontId="43" fillId="2" borderId="105" xfId="0" applyFont="1" applyFill="1" applyBorder="1" applyAlignment="1">
      <alignment horizontal="left" vertical="center"/>
    </xf>
    <xf numFmtId="0" fontId="43" fillId="2" borderId="104" xfId="0" applyFont="1" applyFill="1" applyBorder="1" applyAlignment="1">
      <alignment horizontal="left" vertical="center"/>
    </xf>
    <xf numFmtId="0" fontId="39" fillId="10" borderId="18" xfId="0" applyFont="1" applyFill="1" applyBorder="1" applyAlignment="1">
      <alignment horizontal="center" vertical="center" shrinkToFit="1"/>
    </xf>
    <xf numFmtId="0" fontId="39" fillId="2" borderId="0" xfId="0" applyFont="1" applyFill="1" applyAlignment="1">
      <alignment horizontal="center" vertical="center"/>
    </xf>
    <xf numFmtId="0" fontId="29" fillId="8" borderId="0" xfId="0" applyFont="1" applyFill="1" applyAlignment="1">
      <alignment horizontal="center" vertical="center"/>
    </xf>
    <xf numFmtId="0" fontId="39" fillId="2" borderId="36" xfId="0" applyFont="1" applyFill="1" applyBorder="1" applyAlignment="1">
      <alignment horizontal="center" vertical="center"/>
    </xf>
    <xf numFmtId="0" fontId="39" fillId="2" borderId="50"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50" xfId="0" applyFont="1" applyFill="1" applyBorder="1" applyAlignment="1">
      <alignment horizontal="center" vertical="center"/>
    </xf>
    <xf numFmtId="0" fontId="43" fillId="2" borderId="36"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50" xfId="0" applyFont="1" applyFill="1" applyBorder="1" applyAlignment="1">
      <alignment horizontal="center" vertical="center" wrapText="1"/>
    </xf>
    <xf numFmtId="0" fontId="39" fillId="7" borderId="18" xfId="0" applyFont="1" applyFill="1" applyBorder="1" applyAlignment="1">
      <alignment horizontal="center" vertical="center" shrinkToFit="1"/>
    </xf>
    <xf numFmtId="0" fontId="43" fillId="7" borderId="36" xfId="0" applyFont="1" applyFill="1" applyBorder="1" applyAlignment="1">
      <alignment horizontal="center" vertical="center"/>
    </xf>
    <xf numFmtId="0" fontId="43" fillId="7" borderId="11" xfId="0" applyFont="1" applyFill="1" applyBorder="1" applyAlignment="1">
      <alignment horizontal="center" vertical="center"/>
    </xf>
    <xf numFmtId="0" fontId="43" fillId="7" borderId="50" xfId="0" applyFont="1" applyFill="1" applyBorder="1" applyAlignment="1">
      <alignment horizontal="center" vertical="center"/>
    </xf>
    <xf numFmtId="0" fontId="33" fillId="8"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47"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30" fillId="2" borderId="18" xfId="0" applyFont="1" applyFill="1" applyBorder="1" applyAlignment="1">
      <alignment horizontal="left" vertical="center" wrapText="1"/>
    </xf>
    <xf numFmtId="0" fontId="67" fillId="12" borderId="0" xfId="0" applyFont="1" applyFill="1" applyAlignment="1">
      <alignment horizontal="center" vertical="center"/>
    </xf>
    <xf numFmtId="0" fontId="69" fillId="2" borderId="0" xfId="0" applyFont="1" applyFill="1" applyAlignment="1">
      <alignment horizontal="left" vertical="center"/>
    </xf>
    <xf numFmtId="0" fontId="71" fillId="2" borderId="0" xfId="0" applyFont="1" applyFill="1" applyAlignment="1">
      <alignment horizontal="left" vertical="center" wrapText="1"/>
    </xf>
    <xf numFmtId="0" fontId="66" fillId="2" borderId="0" xfId="0" applyFont="1" applyFill="1" applyAlignment="1">
      <alignment horizontal="center" vertical="center"/>
    </xf>
    <xf numFmtId="0" fontId="30" fillId="2" borderId="2" xfId="0" applyFont="1" applyFill="1" applyBorder="1" applyAlignment="1">
      <alignment horizontal="justify" vertical="center" wrapText="1"/>
    </xf>
    <xf numFmtId="0" fontId="30" fillId="2" borderId="4"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30" fillId="2" borderId="9" xfId="0" applyFont="1" applyFill="1" applyBorder="1" applyAlignment="1">
      <alignment horizontal="justify" vertical="center" wrapText="1"/>
    </xf>
    <xf numFmtId="0" fontId="30" fillId="2" borderId="39" xfId="0" applyFont="1" applyFill="1" applyBorder="1" applyAlignment="1">
      <alignment horizontal="justify" vertical="center" wrapText="1"/>
    </xf>
    <xf numFmtId="0" fontId="30" fillId="2" borderId="6" xfId="0" applyFont="1" applyFill="1" applyBorder="1" applyAlignment="1">
      <alignment horizontal="justify" vertical="center" wrapText="1"/>
    </xf>
    <xf numFmtId="0" fontId="30" fillId="2" borderId="0" xfId="0" applyFont="1" applyFill="1" applyAlignment="1">
      <alignment horizontal="justify" vertical="center" wrapText="1"/>
    </xf>
    <xf numFmtId="0" fontId="30" fillId="2" borderId="7"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0" fillId="2" borderId="57" xfId="0" applyFont="1" applyFill="1" applyBorder="1" applyAlignment="1">
      <alignment horizontal="justify" vertical="center" wrapText="1"/>
    </xf>
    <xf numFmtId="0" fontId="30" fillId="2" borderId="8" xfId="0" applyFont="1" applyFill="1" applyBorder="1" applyAlignment="1">
      <alignment horizontal="justify" vertical="center" wrapText="1"/>
    </xf>
    <xf numFmtId="38" fontId="21" fillId="0" borderId="0" xfId="1" applyFont="1" applyFill="1" applyBorder="1" applyAlignment="1">
      <alignment horizontal="right" vertical="center"/>
    </xf>
    <xf numFmtId="38" fontId="20" fillId="0" borderId="3" xfId="1" applyFont="1" applyBorder="1" applyAlignment="1">
      <alignment horizontal="center" vertical="center"/>
    </xf>
    <xf numFmtId="38" fontId="21" fillId="0" borderId="2"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4" xfId="1" applyFont="1" applyFill="1" applyBorder="1" applyAlignment="1">
      <alignment horizontal="right" vertical="center"/>
    </xf>
    <xf numFmtId="6" fontId="0" fillId="2" borderId="11" xfId="0" applyNumberFormat="1" applyFill="1" applyBorder="1" applyAlignment="1">
      <alignment horizontal="left" vertical="center"/>
    </xf>
    <xf numFmtId="6" fontId="0" fillId="2" borderId="50" xfId="0" applyNumberFormat="1" applyFill="1" applyBorder="1" applyAlignment="1">
      <alignment horizontal="left" vertical="center"/>
    </xf>
    <xf numFmtId="38" fontId="0" fillId="2" borderId="36"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4" xfId="0" applyFont="1" applyFill="1" applyBorder="1" applyAlignment="1">
      <alignment horizontal="left" vertical="center"/>
    </xf>
    <xf numFmtId="0" fontId="6" fillId="2" borderId="10" xfId="0" applyFont="1" applyFill="1" applyBorder="1" applyAlignment="1">
      <alignment horizontal="left" vertical="center"/>
    </xf>
    <xf numFmtId="0" fontId="6" fillId="2" borderId="33"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0" fontId="14" fillId="0" borderId="18" xfId="2" applyNumberFormat="1" applyFont="1" applyBorder="1" applyAlignment="1">
      <alignment horizontal="center" vertical="center"/>
    </xf>
    <xf numFmtId="10" fontId="14" fillId="0" borderId="19" xfId="2" applyNumberFormat="1" applyFont="1" applyBorder="1" applyAlignment="1">
      <alignment horizontal="center" vertical="center"/>
    </xf>
    <xf numFmtId="38" fontId="12" fillId="0" borderId="18" xfId="1"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4" xfId="0" applyBorder="1" applyAlignment="1">
      <alignment horizontal="left" vertical="center"/>
    </xf>
    <xf numFmtId="0" fontId="0" fillId="2" borderId="30" xfId="0" applyFill="1" applyBorder="1" applyAlignment="1">
      <alignment horizontal="left" vertical="center" wrapText="1"/>
    </xf>
    <xf numFmtId="0" fontId="0" fillId="2" borderId="16" xfId="0" applyFill="1" applyBorder="1" applyAlignment="1">
      <alignment horizontal="left" vertical="center" wrapText="1"/>
    </xf>
    <xf numFmtId="0" fontId="0" fillId="2" borderId="29" xfId="0" applyFill="1" applyBorder="1" applyAlignment="1">
      <alignment horizontal="left" vertical="center" wrapText="1"/>
    </xf>
    <xf numFmtId="0" fontId="0" fillId="2" borderId="34" xfId="0" applyFill="1" applyBorder="1" applyAlignment="1">
      <alignment horizontal="left" vertical="center" wrapText="1"/>
    </xf>
    <xf numFmtId="0" fontId="0" fillId="2" borderId="10" xfId="0" applyFill="1" applyBorder="1" applyAlignment="1">
      <alignment horizontal="left" vertical="center" wrapText="1"/>
    </xf>
    <xf numFmtId="0" fontId="0" fillId="2" borderId="33" xfId="0" applyFill="1" applyBorder="1" applyAlignment="1">
      <alignment horizontal="left" vertical="center" wrapText="1"/>
    </xf>
    <xf numFmtId="0" fontId="7" fillId="2"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0" xfId="0" applyFont="1" applyFill="1" applyBorder="1" applyAlignment="1">
      <alignment horizontal="left" vertical="center"/>
    </xf>
    <xf numFmtId="0" fontId="7" fillId="2" borderId="18" xfId="0" applyFont="1" applyFill="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8" fillId="2" borderId="0" xfId="0" applyFont="1" applyFill="1" applyAlignment="1">
      <alignment horizontal="center" vertical="center"/>
    </xf>
    <xf numFmtId="0" fontId="31" fillId="2" borderId="0" xfId="0" applyFont="1" applyFill="1" applyAlignment="1">
      <alignment horizontal="left" vertical="center" wrapText="1"/>
    </xf>
    <xf numFmtId="0" fontId="0" fillId="2" borderId="0" xfId="0" applyFill="1" applyAlignment="1">
      <alignment horizontal="center" vertical="center" wrapText="1"/>
    </xf>
    <xf numFmtId="0" fontId="6" fillId="2" borderId="18"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0" fillId="2" borderId="18" xfId="0" applyFill="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0" fillId="2" borderId="18" xfId="0" applyFill="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center"/>
    </xf>
    <xf numFmtId="0" fontId="13" fillId="0" borderId="25" xfId="0" applyFont="1" applyBorder="1" applyAlignment="1">
      <alignment horizontal="left" vertical="center"/>
    </xf>
    <xf numFmtId="0" fontId="13" fillId="0" borderId="0" xfId="0" applyFont="1" applyAlignment="1">
      <alignment horizontal="left" vertical="center"/>
    </xf>
    <xf numFmtId="0" fontId="0" fillId="2" borderId="10" xfId="0" applyFill="1" applyBorder="1" applyAlignment="1">
      <alignment horizontal="center"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3" fillId="2" borderId="0" xfId="0" applyFont="1" applyFill="1" applyAlignment="1">
      <alignment horizontal="center" vertical="center"/>
    </xf>
    <xf numFmtId="0" fontId="58" fillId="2" borderId="0" xfId="0" applyFont="1" applyFill="1" applyAlignment="1">
      <alignment horizontal="left" vertical="center"/>
    </xf>
    <xf numFmtId="0" fontId="53" fillId="2" borderId="0" xfId="0" applyFont="1" applyFill="1" applyAlignment="1">
      <alignment horizontal="left" vertical="center"/>
    </xf>
    <xf numFmtId="0" fontId="63" fillId="2" borderId="0" xfId="0" applyFont="1" applyFill="1" applyAlignment="1">
      <alignment horizontal="left" vertical="center"/>
    </xf>
    <xf numFmtId="0" fontId="50" fillId="2" borderId="0" xfId="0" applyFont="1" applyFill="1" applyAlignment="1">
      <alignment horizontal="left" vertical="center"/>
    </xf>
    <xf numFmtId="0" fontId="42" fillId="8" borderId="0" xfId="0" applyFont="1" applyFill="1" applyAlignment="1">
      <alignment horizontal="center" vertical="center"/>
    </xf>
    <xf numFmtId="0" fontId="31" fillId="2" borderId="0" xfId="0" applyFont="1" applyFill="1" applyAlignment="1">
      <alignment horizontal="left" vertical="center"/>
    </xf>
    <xf numFmtId="0" fontId="61" fillId="2" borderId="0" xfId="0" applyFont="1" applyFill="1" applyAlignment="1">
      <alignment horizontal="left" vertical="center"/>
    </xf>
    <xf numFmtId="0" fontId="46" fillId="2" borderId="0" xfId="0" applyFont="1" applyFill="1" applyAlignment="1">
      <alignment horizontal="left" vertical="center"/>
    </xf>
    <xf numFmtId="0" fontId="53" fillId="2" borderId="0" xfId="0" applyFont="1" applyFill="1" applyAlignment="1">
      <alignment horizontal="center" vertical="center"/>
    </xf>
    <xf numFmtId="0" fontId="9" fillId="2" borderId="9" xfId="0" applyFont="1" applyFill="1" applyBorder="1" applyAlignment="1">
      <alignment horizontal="left" vertical="center"/>
    </xf>
    <xf numFmtId="0" fontId="47" fillId="2" borderId="0" xfId="0" applyFont="1" applyFill="1" applyAlignment="1">
      <alignment horizontal="left" vertic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2" xfId="0" applyFont="1" applyFill="1" applyBorder="1" applyAlignment="1">
      <alignment horizontal="center" vertical="center" wrapText="1"/>
    </xf>
    <xf numFmtId="0" fontId="9" fillId="2" borderId="57" xfId="0" applyFont="1" applyFill="1" applyBorder="1" applyAlignment="1">
      <alignment horizontal="left" vertical="center" wrapText="1"/>
    </xf>
    <xf numFmtId="0" fontId="0" fillId="2" borderId="109" xfId="0" applyFill="1" applyBorder="1" applyAlignment="1">
      <alignment horizontal="center" vertical="center" wrapText="1"/>
    </xf>
    <xf numFmtId="0" fontId="0" fillId="2" borderId="109" xfId="0" applyFill="1" applyBorder="1" applyAlignment="1">
      <alignment horizontal="center" vertical="center"/>
    </xf>
    <xf numFmtId="0" fontId="0" fillId="2" borderId="71" xfId="0" applyFill="1" applyBorder="1" applyAlignment="1">
      <alignment horizontal="center" vertical="center"/>
    </xf>
    <xf numFmtId="0" fontId="9" fillId="2" borderId="1"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9" fillId="2" borderId="70"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106" xfId="0" applyFont="1" applyFill="1" applyBorder="1" applyAlignment="1">
      <alignment horizontal="justify" vertical="center" wrapText="1"/>
    </xf>
    <xf numFmtId="0" fontId="9" fillId="2" borderId="107" xfId="0" applyFont="1" applyFill="1" applyBorder="1" applyAlignment="1">
      <alignment horizontal="justify" vertical="center" wrapText="1"/>
    </xf>
    <xf numFmtId="0" fontId="7" fillId="2" borderId="27" xfId="0" applyFont="1" applyFill="1" applyBorder="1" applyAlignment="1">
      <alignment horizontal="left" vertical="center"/>
    </xf>
    <xf numFmtId="0" fontId="0" fillId="2" borderId="19" xfId="0" applyFill="1" applyBorder="1" applyAlignment="1">
      <alignment horizontal="center" vertical="center"/>
    </xf>
    <xf numFmtId="0" fontId="7" fillId="2" borderId="27"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26" xfId="0" applyFont="1" applyFill="1" applyBorder="1" applyAlignment="1">
      <alignment horizontal="left" vertical="center" shrinkToFit="1"/>
    </xf>
    <xf numFmtId="0" fontId="7" fillId="2" borderId="14" xfId="0" applyFont="1" applyFill="1" applyBorder="1" applyAlignment="1">
      <alignment horizontal="left" vertical="center" shrinkToFit="1"/>
    </xf>
    <xf numFmtId="6" fontId="0" fillId="2" borderId="61" xfId="0" applyNumberFormat="1" applyFill="1" applyBorder="1" applyAlignment="1">
      <alignment horizontal="center" vertical="center"/>
    </xf>
    <xf numFmtId="6" fontId="0" fillId="2" borderId="62" xfId="0" applyNumberFormat="1" applyFill="1" applyBorder="1" applyAlignment="1">
      <alignment horizontal="center" vertical="center"/>
    </xf>
    <xf numFmtId="6" fontId="0" fillId="2" borderId="63" xfId="0" applyNumberFormat="1" applyFill="1" applyBorder="1" applyAlignment="1">
      <alignment horizontal="center" vertical="center"/>
    </xf>
    <xf numFmtId="0" fontId="39" fillId="0" borderId="1" xfId="0" applyFont="1" applyBorder="1" applyAlignment="1">
      <alignment horizontal="justify" vertical="center" wrapText="1"/>
    </xf>
    <xf numFmtId="0" fontId="39" fillId="0" borderId="64" xfId="0" applyFont="1" applyBorder="1" applyAlignment="1">
      <alignment horizontal="justify" vertical="center" wrapText="1"/>
    </xf>
    <xf numFmtId="0" fontId="40" fillId="0" borderId="67" xfId="0" applyFont="1" applyBorder="1" applyAlignment="1">
      <alignment horizontal="justify" vertical="center" wrapText="1"/>
    </xf>
    <xf numFmtId="0" fontId="40" fillId="0" borderId="69" xfId="0" applyFont="1" applyBorder="1" applyAlignment="1">
      <alignment horizontal="justify" vertical="center" wrapText="1"/>
    </xf>
    <xf numFmtId="0" fontId="0" fillId="0" borderId="0" xfId="0" applyAlignment="1">
      <alignment horizontal="left" vertical="center"/>
    </xf>
    <xf numFmtId="0" fontId="7" fillId="2" borderId="2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39" fillId="9" borderId="1" xfId="0" applyFont="1" applyFill="1" applyBorder="1" applyAlignment="1">
      <alignment horizontal="center" vertical="center" wrapText="1"/>
    </xf>
    <xf numFmtId="0" fontId="39" fillId="9" borderId="64"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9" fillId="9" borderId="65" xfId="0" applyFont="1" applyFill="1" applyBorder="1" applyAlignment="1">
      <alignment horizontal="center" vertical="center" wrapText="1"/>
    </xf>
    <xf numFmtId="0" fontId="39" fillId="0" borderId="70" xfId="0" applyFont="1" applyBorder="1" applyAlignment="1">
      <alignment horizontal="justify" vertical="center" wrapText="1"/>
    </xf>
    <xf numFmtId="0" fontId="7" fillId="2" borderId="32" xfId="0" applyFont="1" applyFill="1" applyBorder="1" applyAlignment="1">
      <alignment horizontal="left" vertical="center"/>
    </xf>
    <xf numFmtId="0" fontId="0" fillId="2" borderId="36" xfId="0" applyFill="1" applyBorder="1" applyAlignment="1">
      <alignment horizontal="left" vertical="top" wrapText="1"/>
    </xf>
    <xf numFmtId="0" fontId="0" fillId="2" borderId="11" xfId="0" applyFill="1" applyBorder="1" applyAlignment="1">
      <alignment horizontal="left" vertical="top"/>
    </xf>
    <xf numFmtId="0" fontId="0" fillId="2" borderId="37" xfId="0" applyFill="1" applyBorder="1" applyAlignment="1">
      <alignment horizontal="left" vertical="top"/>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7" fillId="2" borderId="28"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pplyAlignment="1">
      <alignment horizontal="center" vertical="center"/>
    </xf>
    <xf numFmtId="0" fontId="0" fillId="2" borderId="35" xfId="0" applyFill="1" applyBorder="1" applyAlignment="1">
      <alignment horizontal="center" vertical="center"/>
    </xf>
    <xf numFmtId="0" fontId="6" fillId="2" borderId="0" xfId="0" applyFont="1" applyFill="1" applyAlignment="1">
      <alignment horizontal="center" vertical="top"/>
    </xf>
    <xf numFmtId="0" fontId="7" fillId="2" borderId="0" xfId="0" applyFont="1" applyFill="1" applyAlignment="1">
      <alignment horizontal="center" vertical="top"/>
    </xf>
    <xf numFmtId="0" fontId="22" fillId="2" borderId="0" xfId="0" applyFont="1" applyFill="1" applyAlignment="1">
      <alignment horizontal="center" vertical="center"/>
    </xf>
    <xf numFmtId="0" fontId="23" fillId="2" borderId="0" xfId="0" applyFont="1" applyFill="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1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24" fillId="2" borderId="0" xfId="0" applyFont="1" applyFill="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xf>
    <xf numFmtId="0" fontId="0" fillId="6" borderId="48" xfId="0" applyFill="1"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4" fillId="2" borderId="4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9" fillId="2" borderId="3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8" xfId="0" applyFont="1" applyFill="1" applyBorder="1" applyAlignment="1">
      <alignment horizontal="left" vertical="center"/>
    </xf>
    <xf numFmtId="0" fontId="9" fillId="2" borderId="18" xfId="0" applyFont="1" applyFill="1" applyBorder="1" applyAlignment="1">
      <alignment horizontal="right" vertical="center"/>
    </xf>
    <xf numFmtId="0" fontId="9" fillId="2" borderId="0" xfId="0" applyFont="1" applyFill="1" applyAlignment="1">
      <alignment horizont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50" xfId="0" applyFont="1" applyFill="1" applyBorder="1" applyAlignment="1">
      <alignment horizontal="left"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46" fillId="2" borderId="102" xfId="0" applyFont="1" applyFill="1" applyBorder="1" applyAlignment="1">
      <alignment horizontal="center" vertical="center" wrapText="1"/>
    </xf>
    <xf numFmtId="0" fontId="46" fillId="2" borderId="72"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43" fillId="2" borderId="10" xfId="0" applyFont="1" applyFill="1" applyBorder="1" applyAlignment="1">
      <alignment horizontal="left" vertical="center"/>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9" xfId="0" applyFont="1" applyFill="1" applyBorder="1" applyAlignment="1">
      <alignment horizontal="center" vertical="center"/>
    </xf>
    <xf numFmtId="0" fontId="31" fillId="2"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94" xfId="0" applyFont="1" applyFill="1" applyBorder="1" applyAlignment="1">
      <alignment horizontal="center" vertical="center"/>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9" xfId="0" applyFont="1" applyFill="1" applyBorder="1" applyAlignment="1">
      <alignment horizontal="center" vertical="center"/>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84" xfId="0" applyFont="1" applyFill="1" applyBorder="1" applyAlignment="1">
      <alignment horizontal="center" vertical="center" wrapText="1"/>
    </xf>
    <xf numFmtId="0" fontId="42" fillId="2" borderId="0" xfId="0" applyFont="1" applyFill="1" applyAlignment="1">
      <alignment horizontal="center" vertical="center"/>
    </xf>
    <xf numFmtId="0" fontId="9" fillId="2" borderId="10" xfId="0" applyFont="1" applyFill="1" applyBorder="1" applyAlignment="1">
      <alignment horizontal="right" vertical="center"/>
    </xf>
    <xf numFmtId="0" fontId="42" fillId="2" borderId="73" xfId="0" applyFont="1" applyFill="1" applyBorder="1" applyAlignment="1">
      <alignment horizontal="center" vertical="center" wrapText="1"/>
    </xf>
    <xf numFmtId="0" fontId="42" fillId="2" borderId="75" xfId="0" applyFont="1" applyFill="1" applyBorder="1" applyAlignment="1">
      <alignment horizontal="center" vertical="center" wrapText="1"/>
    </xf>
    <xf numFmtId="0" fontId="42" fillId="2" borderId="74" xfId="0" applyFont="1" applyFill="1" applyBorder="1" applyAlignment="1">
      <alignment horizontal="center" vertical="center" wrapText="1"/>
    </xf>
    <xf numFmtId="0" fontId="42" fillId="2" borderId="76"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39"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5" fillId="2" borderId="78" xfId="0" applyFont="1" applyFill="1" applyBorder="1" applyAlignment="1">
      <alignment horizontal="center" vertical="center" wrapText="1"/>
    </xf>
    <xf numFmtId="0" fontId="45" fillId="2" borderId="79" xfId="0" applyFont="1" applyFill="1" applyBorder="1" applyAlignment="1">
      <alignment horizontal="center" vertical="center" wrapText="1"/>
    </xf>
    <xf numFmtId="0" fontId="29" fillId="2" borderId="0" xfId="0" applyFont="1" applyFill="1" applyAlignment="1">
      <alignment horizontal="center" vertical="center"/>
    </xf>
    <xf numFmtId="0" fontId="31" fillId="2" borderId="10" xfId="0" applyFont="1" applyFill="1" applyBorder="1" applyAlignment="1">
      <alignment horizontal="center" vertical="center"/>
    </xf>
    <xf numFmtId="0" fontId="6" fillId="2" borderId="16" xfId="0" applyFont="1" applyFill="1" applyBorder="1" applyAlignment="1">
      <alignment horizontal="right" vertical="center"/>
    </xf>
    <xf numFmtId="0" fontId="7" fillId="2" borderId="16" xfId="0" applyFont="1" applyFill="1" applyBorder="1" applyAlignment="1">
      <alignment horizontal="right" vertical="center"/>
    </xf>
    <xf numFmtId="0" fontId="31" fillId="2" borderId="0" xfId="0" applyFont="1" applyFill="1" applyAlignment="1">
      <alignment horizontal="left" vertical="top" wrapText="1"/>
    </xf>
    <xf numFmtId="0" fontId="31" fillId="2" borderId="18" xfId="0" applyFont="1" applyFill="1" applyBorder="1" applyAlignment="1">
      <alignment horizontal="center" vertical="center"/>
    </xf>
    <xf numFmtId="0" fontId="31" fillId="2" borderId="0" xfId="0" applyFont="1" applyFill="1" applyAlignment="1">
      <alignment horizontal="center" vertical="center"/>
    </xf>
    <xf numFmtId="0" fontId="31" fillId="0" borderId="0" xfId="0" applyFont="1" applyAlignment="1">
      <alignment horizontal="left" vertical="center" wrapText="1"/>
    </xf>
    <xf numFmtId="0" fontId="31" fillId="2" borderId="3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9"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2" borderId="30" xfId="0" applyFont="1" applyFill="1" applyBorder="1" applyAlignment="1">
      <alignment horizontal="left" vertical="top"/>
    </xf>
    <xf numFmtId="0" fontId="31" fillId="2" borderId="16" xfId="0" applyFont="1" applyFill="1" applyBorder="1" applyAlignment="1">
      <alignment horizontal="left" vertical="top"/>
    </xf>
    <xf numFmtId="0" fontId="31" fillId="2" borderId="29" xfId="0" applyFont="1" applyFill="1" applyBorder="1" applyAlignment="1">
      <alignment horizontal="left" vertical="top"/>
    </xf>
    <xf numFmtId="0" fontId="31" fillId="2" borderId="25" xfId="0" applyFont="1" applyFill="1" applyBorder="1" applyAlignment="1">
      <alignment horizontal="left" vertical="top"/>
    </xf>
    <xf numFmtId="0" fontId="31" fillId="2" borderId="0" xfId="0" applyFont="1" applyFill="1" applyAlignment="1">
      <alignment horizontal="left" vertical="top"/>
    </xf>
    <xf numFmtId="0" fontId="31" fillId="2" borderId="17" xfId="0" applyFont="1" applyFill="1" applyBorder="1" applyAlignment="1">
      <alignment horizontal="left" vertical="top"/>
    </xf>
    <xf numFmtId="0" fontId="31" fillId="2" borderId="34" xfId="0" applyFont="1" applyFill="1" applyBorder="1" applyAlignment="1">
      <alignment horizontal="left" vertical="top"/>
    </xf>
    <xf numFmtId="0" fontId="31" fillId="2" borderId="10" xfId="0" applyFont="1" applyFill="1" applyBorder="1" applyAlignment="1">
      <alignment horizontal="left" vertical="top"/>
    </xf>
    <xf numFmtId="0" fontId="31" fillId="2" borderId="33" xfId="0" applyFont="1" applyFill="1" applyBorder="1" applyAlignment="1">
      <alignment horizontal="left" vertical="top"/>
    </xf>
    <xf numFmtId="0" fontId="31" fillId="2" borderId="18" xfId="0" applyFont="1" applyFill="1" applyBorder="1" applyAlignment="1">
      <alignment horizontal="left" vertical="top"/>
    </xf>
    <xf numFmtId="0" fontId="31" fillId="2" borderId="26" xfId="0" applyFont="1" applyFill="1" applyBorder="1" applyAlignment="1">
      <alignment horizontal="center" vertical="center"/>
    </xf>
    <xf numFmtId="0" fontId="31" fillId="2" borderId="14" xfId="0" applyFont="1" applyFill="1" applyBorder="1" applyAlignment="1">
      <alignment horizontal="center" vertical="center"/>
    </xf>
    <xf numFmtId="0" fontId="29" fillId="2" borderId="62"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2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30" fillId="2" borderId="36"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50" xfId="0" applyFont="1" applyFill="1" applyBorder="1" applyAlignment="1">
      <alignment horizontal="left" vertical="center" wrapText="1"/>
    </xf>
    <xf numFmtId="0" fontId="29" fillId="2" borderId="0" xfId="0" applyFont="1" applyFill="1" applyAlignment="1">
      <alignment horizontal="left" vertical="center"/>
    </xf>
    <xf numFmtId="0" fontId="29" fillId="2" borderId="18" xfId="0" applyFont="1" applyFill="1" applyBorder="1" applyAlignment="1">
      <alignment horizontal="left" vertical="center"/>
    </xf>
    <xf numFmtId="0" fontId="30" fillId="2" borderId="26"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29" fillId="2" borderId="10"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0" xfId="0" applyFont="1" applyFill="1" applyAlignment="1">
      <alignment horizontal="right" vertical="center"/>
    </xf>
    <xf numFmtId="6" fontId="9" fillId="2" borderId="0" xfId="0" applyNumberFormat="1" applyFont="1" applyFill="1" applyAlignment="1">
      <alignment horizontal="center" vertical="center"/>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2" borderId="9" xfId="0" applyFont="1" applyFill="1" applyBorder="1" applyAlignment="1">
      <alignment horizontal="center" vertical="center"/>
    </xf>
    <xf numFmtId="0" fontId="30" fillId="5" borderId="18" xfId="0" applyFont="1" applyFill="1" applyBorder="1" applyAlignment="1">
      <alignment horizontal="center" vertical="center" wrapText="1"/>
    </xf>
    <xf numFmtId="0" fontId="9" fillId="5" borderId="18" xfId="0" applyFont="1" applyFill="1" applyBorder="1" applyAlignment="1">
      <alignment horizontal="center" vertical="center" textRotation="255"/>
    </xf>
    <xf numFmtId="49" fontId="9" fillId="2" borderId="36" xfId="0" applyNumberFormat="1" applyFont="1" applyFill="1" applyBorder="1" applyAlignment="1">
      <alignment horizontal="center" vertical="center"/>
    </xf>
    <xf numFmtId="0" fontId="0" fillId="2" borderId="18" xfId="0" applyFill="1" applyBorder="1" applyAlignment="1">
      <alignment horizontal="left" vertical="center"/>
    </xf>
    <xf numFmtId="0" fontId="26" fillId="2" borderId="0" xfId="0" applyFont="1" applyFill="1" applyAlignment="1">
      <alignment horizontal="center" vertical="center"/>
    </xf>
    <xf numFmtId="6"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0" fontId="6" fillId="2" borderId="0" xfId="0" applyFont="1" applyFill="1" applyAlignment="1">
      <alignment horizontal="left" vertical="center" wrapText="1"/>
    </xf>
    <xf numFmtId="0" fontId="0" fillId="0" borderId="0" xfId="0"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4237" y="2911889"/>
          <a:ext cx="4601266"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80819</xdr:colOff>
      <xdr:row>0</xdr:row>
      <xdr:rowOff>80818</xdr:rowOff>
    </xdr:from>
    <xdr:to>
      <xdr:col>2</xdr:col>
      <xdr:colOff>1824182</xdr:colOff>
      <xdr:row>0</xdr:row>
      <xdr:rowOff>357909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27183" y="80818"/>
          <a:ext cx="2089726"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196613</xdr:colOff>
      <xdr:row>0</xdr:row>
      <xdr:rowOff>337194</xdr:rowOff>
    </xdr:from>
    <xdr:ext cx="1136887" cy="32842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36348" y="337194"/>
          <a:ext cx="11368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国際会議のみ</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126999</xdr:colOff>
      <xdr:row>0</xdr:row>
      <xdr:rowOff>103910</xdr:rowOff>
    </xdr:from>
    <xdr:to>
      <xdr:col>2</xdr:col>
      <xdr:colOff>1373909</xdr:colOff>
      <xdr:row>1</xdr:row>
      <xdr:rowOff>34638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6999" y="103910"/>
          <a:ext cx="1939637" cy="35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第４号様式の４（第９条関係）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230909</xdr:colOff>
      <xdr:row>0</xdr:row>
      <xdr:rowOff>138545</xdr:rowOff>
    </xdr:from>
    <xdr:to>
      <xdr:col>14</xdr:col>
      <xdr:colOff>34636</xdr:colOff>
      <xdr:row>2</xdr:row>
      <xdr:rowOff>357231</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578273" y="138545"/>
          <a:ext cx="5010727" cy="911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⑥国別参加者数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139700</xdr:colOff>
      <xdr:row>0</xdr:row>
      <xdr:rowOff>120650</xdr:rowOff>
    </xdr:from>
    <xdr:to>
      <xdr:col>21</xdr:col>
      <xdr:colOff>539750</xdr:colOff>
      <xdr:row>2</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366000" y="120650"/>
          <a:ext cx="2298700" cy="736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全国規模</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97692</xdr:colOff>
      <xdr:row>0</xdr:row>
      <xdr:rowOff>117230</xdr:rowOff>
    </xdr:from>
    <xdr:to>
      <xdr:col>12</xdr:col>
      <xdr:colOff>344853</xdr:colOff>
      <xdr:row>4</xdr:row>
      <xdr:rowOff>146049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003192" y="117230"/>
          <a:ext cx="2304561" cy="733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ブロック規模</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6350</xdr:colOff>
      <xdr:row>12</xdr:row>
      <xdr:rowOff>2270</xdr:rowOff>
    </xdr:from>
    <xdr:to>
      <xdr:col>5</xdr:col>
      <xdr:colOff>6351</xdr:colOff>
      <xdr:row>12</xdr:row>
      <xdr:rowOff>2271</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606425" y="4879070"/>
          <a:ext cx="52101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07950" y="365125"/>
          <a:ext cx="6581775" cy="89725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514350</xdr:colOff>
      <xdr:row>0</xdr:row>
      <xdr:rowOff>323850</xdr:rowOff>
    </xdr:from>
    <xdr:to>
      <xdr:col>9</xdr:col>
      <xdr:colOff>542925</xdr:colOff>
      <xdr:row>1</xdr:row>
      <xdr:rowOff>361950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639050" y="323850"/>
          <a:ext cx="1343025" cy="390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xdr:row>
      <xdr:rowOff>19050</xdr:rowOff>
    </xdr:from>
    <xdr:to>
      <xdr:col>2</xdr:col>
      <xdr:colOff>161925</xdr:colOff>
      <xdr:row>10</xdr:row>
      <xdr:rowOff>257175</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F00-000002000000}"/>
            </a:ext>
          </a:extLst>
        </xdr:cNvPr>
        <xdr:cNvSpPr/>
      </xdr:nvSpPr>
      <xdr:spPr bwMode="auto">
        <a:xfrm>
          <a:off x="339725" y="2774950"/>
          <a:ext cx="3429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9525</xdr:rowOff>
    </xdr:from>
    <xdr:to>
      <xdr:col>2</xdr:col>
      <xdr:colOff>361950</xdr:colOff>
      <xdr:row>11</xdr:row>
      <xdr:rowOff>247650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F00-000003000000}"/>
            </a:ext>
          </a:extLst>
        </xdr:cNvPr>
        <xdr:cNvSpPr/>
      </xdr:nvSpPr>
      <xdr:spPr bwMode="auto">
        <a:xfrm>
          <a:off x="339725" y="303212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13</xdr:row>
      <xdr:rowOff>257175</xdr:rowOff>
    </xdr:from>
    <xdr:to>
      <xdr:col>2</xdr:col>
      <xdr:colOff>276225</xdr:colOff>
      <xdr:row>15</xdr:row>
      <xdr:rowOff>9525</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F00-000004000000}"/>
            </a:ext>
          </a:extLst>
        </xdr:cNvPr>
        <xdr:cNvSpPr/>
      </xdr:nvSpPr>
      <xdr:spPr bwMode="auto">
        <a:xfrm>
          <a:off x="358775" y="37306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14</xdr:row>
      <xdr:rowOff>209550</xdr:rowOff>
    </xdr:from>
    <xdr:to>
      <xdr:col>2</xdr:col>
      <xdr:colOff>400050</xdr:colOff>
      <xdr:row>16</xdr:row>
      <xdr:rowOff>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F00-000005000000}"/>
            </a:ext>
          </a:extLst>
        </xdr:cNvPr>
        <xdr:cNvSpPr/>
      </xdr:nvSpPr>
      <xdr:spPr bwMode="auto">
        <a:xfrm>
          <a:off x="358775" y="39497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22</xdr:row>
      <xdr:rowOff>9525</xdr:rowOff>
    </xdr:from>
    <xdr:to>
      <xdr:col>2</xdr:col>
      <xdr:colOff>438150</xdr:colOff>
      <xdr:row>22</xdr:row>
      <xdr:rowOff>257175</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F00-000006000000}"/>
            </a:ext>
          </a:extLst>
        </xdr:cNvPr>
        <xdr:cNvSpPr/>
      </xdr:nvSpPr>
      <xdr:spPr bwMode="auto">
        <a:xfrm>
          <a:off x="396875" y="58007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23</xdr:row>
      <xdr:rowOff>0</xdr:rowOff>
    </xdr:from>
    <xdr:to>
      <xdr:col>2</xdr:col>
      <xdr:colOff>447675</xdr:colOff>
      <xdr:row>23</xdr:row>
      <xdr:rowOff>238125</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F00-000007000000}"/>
            </a:ext>
          </a:extLst>
        </xdr:cNvPr>
        <xdr:cNvSpPr/>
      </xdr:nvSpPr>
      <xdr:spPr bwMode="auto">
        <a:xfrm>
          <a:off x="396875" y="605790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152400</xdr:colOff>
      <xdr:row>23</xdr:row>
      <xdr:rowOff>228600</xdr:rowOff>
    </xdr:from>
    <xdr:to>
      <xdr:col>2</xdr:col>
      <xdr:colOff>390525</xdr:colOff>
      <xdr:row>24</xdr:row>
      <xdr:rowOff>266700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F00-000008000000}"/>
            </a:ext>
          </a:extLst>
        </xdr:cNvPr>
        <xdr:cNvSpPr/>
      </xdr:nvSpPr>
      <xdr:spPr bwMode="auto">
        <a:xfrm>
          <a:off x="387350" y="6286500"/>
          <a:ext cx="5238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9525</xdr:rowOff>
    </xdr:from>
    <xdr:to>
      <xdr:col>2</xdr:col>
      <xdr:colOff>333375</xdr:colOff>
      <xdr:row>28</xdr:row>
      <xdr:rowOff>247650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F00-000009000000}"/>
            </a:ext>
          </a:extLst>
        </xdr:cNvPr>
        <xdr:cNvSpPr/>
      </xdr:nvSpPr>
      <xdr:spPr bwMode="auto">
        <a:xfrm>
          <a:off x="377825" y="75406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238125</xdr:rowOff>
    </xdr:from>
    <xdr:to>
      <xdr:col>2</xdr:col>
      <xdr:colOff>457200</xdr:colOff>
      <xdr:row>30</xdr:row>
      <xdr:rowOff>9525</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F00-00000A000000}"/>
            </a:ext>
          </a:extLst>
        </xdr:cNvPr>
        <xdr:cNvSpPr/>
      </xdr:nvSpPr>
      <xdr:spPr bwMode="auto">
        <a:xfrm>
          <a:off x="377825" y="77692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142875</xdr:colOff>
      <xdr:row>33</xdr:row>
      <xdr:rowOff>9525</xdr:rowOff>
    </xdr:from>
    <xdr:ext cx="476250" cy="238125"/>
    <xdr:sp macro="" textlink="">
      <xdr:nvSpPr>
        <xdr:cNvPr id="11"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F00-00000B000000}"/>
            </a:ext>
          </a:extLst>
        </xdr:cNvPr>
        <xdr:cNvSpPr/>
      </xdr:nvSpPr>
      <xdr:spPr bwMode="auto">
        <a:xfrm>
          <a:off x="377825" y="8988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33</xdr:row>
      <xdr:rowOff>238125</xdr:rowOff>
    </xdr:from>
    <xdr:ext cx="600075" cy="304800"/>
    <xdr:sp macro="" textlink="">
      <xdr:nvSpPr>
        <xdr:cNvPr id="12"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F00-00000C000000}"/>
            </a:ext>
          </a:extLst>
        </xdr:cNvPr>
        <xdr:cNvSpPr/>
      </xdr:nvSpPr>
      <xdr:spPr bwMode="auto">
        <a:xfrm>
          <a:off x="377825" y="92170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0</xdr:rowOff>
    </xdr:from>
    <xdr:ext cx="438150" cy="285750"/>
    <xdr:sp macro="" textlink="">
      <xdr:nvSpPr>
        <xdr:cNvPr id="13"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F00-00000D000000}"/>
            </a:ext>
          </a:extLst>
        </xdr:cNvPr>
        <xdr:cNvSpPr/>
      </xdr:nvSpPr>
      <xdr:spPr bwMode="auto">
        <a:xfrm>
          <a:off x="358775" y="100393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209550</xdr:rowOff>
    </xdr:from>
    <xdr:ext cx="561975" cy="323850"/>
    <xdr:sp macro="" textlink="">
      <xdr:nvSpPr>
        <xdr:cNvPr id="14"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F00-00000E000000}"/>
            </a:ext>
          </a:extLst>
        </xdr:cNvPr>
        <xdr:cNvSpPr/>
      </xdr:nvSpPr>
      <xdr:spPr bwMode="auto">
        <a:xfrm>
          <a:off x="358775" y="10248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257175</xdr:rowOff>
    </xdr:from>
    <xdr:ext cx="438150" cy="285750"/>
    <xdr:sp macro="" textlink="">
      <xdr:nvSpPr>
        <xdr:cNvPr id="15"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F00-00000F000000}"/>
            </a:ext>
          </a:extLst>
        </xdr:cNvPr>
        <xdr:cNvSpPr/>
      </xdr:nvSpPr>
      <xdr:spPr bwMode="auto">
        <a:xfrm>
          <a:off x="358775" y="10544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39</xdr:row>
      <xdr:rowOff>209550</xdr:rowOff>
    </xdr:from>
    <xdr:ext cx="561975" cy="323850"/>
    <xdr:sp macro="" textlink="">
      <xdr:nvSpPr>
        <xdr:cNvPr id="16"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F00-000010000000}"/>
            </a:ext>
          </a:extLst>
        </xdr:cNvPr>
        <xdr:cNvSpPr/>
      </xdr:nvSpPr>
      <xdr:spPr bwMode="auto">
        <a:xfrm>
          <a:off x="358775" y="10756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40</xdr:row>
      <xdr:rowOff>257175</xdr:rowOff>
    </xdr:from>
    <xdr:ext cx="438150" cy="285750"/>
    <xdr:sp macro="" textlink="">
      <xdr:nvSpPr>
        <xdr:cNvPr id="17"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F00-000011000000}"/>
            </a:ext>
          </a:extLst>
        </xdr:cNvPr>
        <xdr:cNvSpPr/>
      </xdr:nvSpPr>
      <xdr:spPr bwMode="auto">
        <a:xfrm>
          <a:off x="358775" y="11052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41</xdr:row>
      <xdr:rowOff>209550</xdr:rowOff>
    </xdr:from>
    <xdr:ext cx="561975" cy="323850"/>
    <xdr:sp macro="" textlink="">
      <xdr:nvSpPr>
        <xdr:cNvPr id="18"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F00-000012000000}"/>
            </a:ext>
          </a:extLst>
        </xdr:cNvPr>
        <xdr:cNvSpPr/>
      </xdr:nvSpPr>
      <xdr:spPr bwMode="auto">
        <a:xfrm>
          <a:off x="358775" y="11264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42</xdr:row>
      <xdr:rowOff>257175</xdr:rowOff>
    </xdr:from>
    <xdr:ext cx="438150" cy="285750"/>
    <xdr:sp macro="" textlink="">
      <xdr:nvSpPr>
        <xdr:cNvPr id="19"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F00-000013000000}"/>
            </a:ext>
          </a:extLst>
        </xdr:cNvPr>
        <xdr:cNvSpPr/>
      </xdr:nvSpPr>
      <xdr:spPr bwMode="auto">
        <a:xfrm>
          <a:off x="358775" y="11560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43</xdr:row>
      <xdr:rowOff>209550</xdr:rowOff>
    </xdr:from>
    <xdr:ext cx="561975" cy="323850"/>
    <xdr:sp macro="" textlink="">
      <xdr:nvSpPr>
        <xdr:cNvPr id="20"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F00-000014000000}"/>
            </a:ext>
          </a:extLst>
        </xdr:cNvPr>
        <xdr:cNvSpPr/>
      </xdr:nvSpPr>
      <xdr:spPr bwMode="auto">
        <a:xfrm>
          <a:off x="358775" y="11772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9525</xdr:rowOff>
    </xdr:from>
    <xdr:ext cx="476250" cy="238125"/>
    <xdr:sp macro="" textlink="">
      <xdr:nvSpPr>
        <xdr:cNvPr id="21"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F00-000015000000}"/>
            </a:ext>
          </a:extLst>
        </xdr:cNvPr>
        <xdr:cNvSpPr/>
      </xdr:nvSpPr>
      <xdr:spPr bwMode="auto">
        <a:xfrm>
          <a:off x="377825" y="124491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238125</xdr:rowOff>
    </xdr:from>
    <xdr:ext cx="600075" cy="304800"/>
    <xdr:sp macro="" textlink="">
      <xdr:nvSpPr>
        <xdr:cNvPr id="22"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F00-000016000000}"/>
            </a:ext>
          </a:extLst>
        </xdr:cNvPr>
        <xdr:cNvSpPr/>
      </xdr:nvSpPr>
      <xdr:spPr bwMode="auto">
        <a:xfrm>
          <a:off x="377825" y="1267777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66675</xdr:colOff>
      <xdr:row>10</xdr:row>
      <xdr:rowOff>9525</xdr:rowOff>
    </xdr:from>
    <xdr:to>
      <xdr:col>3</xdr:col>
      <xdr:colOff>390525</xdr:colOff>
      <xdr:row>10</xdr:row>
      <xdr:rowOff>247650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11</xdr:row>
      <xdr:rowOff>9525</xdr:rowOff>
    </xdr:from>
    <xdr:to>
      <xdr:col>3</xdr:col>
      <xdr:colOff>257175</xdr:colOff>
      <xdr:row>12</xdr:row>
      <xdr:rowOff>9525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85725</xdr:colOff>
      <xdr:row>14</xdr:row>
      <xdr:rowOff>19050</xdr:rowOff>
    </xdr:from>
    <xdr:to>
      <xdr:col>4</xdr:col>
      <xdr:colOff>123825</xdr:colOff>
      <xdr:row>15</xdr:row>
      <xdr:rowOff>66675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14</xdr:row>
      <xdr:rowOff>257175</xdr:rowOff>
    </xdr:from>
    <xdr:to>
      <xdr:col>3</xdr:col>
      <xdr:colOff>638175</xdr:colOff>
      <xdr:row>16</xdr:row>
      <xdr:rowOff>66675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104775</xdr:colOff>
      <xdr:row>22</xdr:row>
      <xdr:rowOff>9525</xdr:rowOff>
    </xdr:from>
    <xdr:to>
      <xdr:col>4</xdr:col>
      <xdr:colOff>123825</xdr:colOff>
      <xdr:row>23</xdr:row>
      <xdr:rowOff>9525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xdr:twoCellAnchor editAs="oneCell">
    <xdr:from>
      <xdr:col>1</xdr:col>
      <xdr:colOff>104775</xdr:colOff>
      <xdr:row>23</xdr:row>
      <xdr:rowOff>0</xdr:rowOff>
    </xdr:from>
    <xdr:to>
      <xdr:col>3</xdr:col>
      <xdr:colOff>571500</xdr:colOff>
      <xdr:row>23</xdr:row>
      <xdr:rowOff>257175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xdr:twoCellAnchor editAs="oneCell">
    <xdr:from>
      <xdr:col>1</xdr:col>
      <xdr:colOff>85725</xdr:colOff>
      <xdr:row>23</xdr:row>
      <xdr:rowOff>247650</xdr:rowOff>
    </xdr:from>
    <xdr:to>
      <xdr:col>5</xdr:col>
      <xdr:colOff>257175</xdr:colOff>
      <xdr:row>24</xdr:row>
      <xdr:rowOff>276225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xdr:twoCellAnchor editAs="oneCell">
    <xdr:from>
      <xdr:col>1</xdr:col>
      <xdr:colOff>95250</xdr:colOff>
      <xdr:row>28</xdr:row>
      <xdr:rowOff>9525</xdr:rowOff>
    </xdr:from>
    <xdr:to>
      <xdr:col>3</xdr:col>
      <xdr:colOff>47625</xdr:colOff>
      <xdr:row>28</xdr:row>
      <xdr:rowOff>228600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xdr:twoCellAnchor editAs="oneCell">
    <xdr:from>
      <xdr:col>1</xdr:col>
      <xdr:colOff>104775</xdr:colOff>
      <xdr:row>28</xdr:row>
      <xdr:rowOff>257175</xdr:rowOff>
    </xdr:from>
    <xdr:to>
      <xdr:col>3</xdr:col>
      <xdr:colOff>600075</xdr:colOff>
      <xdr:row>29</xdr:row>
      <xdr:rowOff>247650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F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xdr:twoCellAnchor editAs="oneCell">
    <xdr:from>
      <xdr:col>1</xdr:col>
      <xdr:colOff>95250</xdr:colOff>
      <xdr:row>33</xdr:row>
      <xdr:rowOff>9525</xdr:rowOff>
    </xdr:from>
    <xdr:to>
      <xdr:col>2</xdr:col>
      <xdr:colOff>504825</xdr:colOff>
      <xdr:row>34</xdr:row>
      <xdr:rowOff>9525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F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33</xdr:row>
      <xdr:rowOff>161925</xdr:rowOff>
    </xdr:from>
    <xdr:to>
      <xdr:col>3</xdr:col>
      <xdr:colOff>304800</xdr:colOff>
      <xdr:row>35</xdr:row>
      <xdr:rowOff>9525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F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1</xdr:col>
      <xdr:colOff>85725</xdr:colOff>
      <xdr:row>37</xdr:row>
      <xdr:rowOff>9525</xdr:rowOff>
    </xdr:from>
    <xdr:to>
      <xdr:col>5</xdr:col>
      <xdr:colOff>28575</xdr:colOff>
      <xdr:row>38</xdr:row>
      <xdr:rowOff>28575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F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xdr:twoCellAnchor editAs="oneCell">
    <xdr:from>
      <xdr:col>1</xdr:col>
      <xdr:colOff>85725</xdr:colOff>
      <xdr:row>37</xdr:row>
      <xdr:rowOff>180975</xdr:rowOff>
    </xdr:from>
    <xdr:to>
      <xdr:col>5</xdr:col>
      <xdr:colOff>352425</xdr:colOff>
      <xdr:row>39</xdr:row>
      <xdr:rowOff>85725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F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xdr:twoCellAnchor editAs="oneCell">
    <xdr:from>
      <xdr:col>1</xdr:col>
      <xdr:colOff>85725</xdr:colOff>
      <xdr:row>38</xdr:row>
      <xdr:rowOff>142875</xdr:rowOff>
    </xdr:from>
    <xdr:to>
      <xdr:col>5</xdr:col>
      <xdr:colOff>123825</xdr:colOff>
      <xdr:row>40</xdr:row>
      <xdr:rowOff>28575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F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xdr:twoCellAnchor editAs="oneCell">
    <xdr:from>
      <xdr:col>1</xdr:col>
      <xdr:colOff>85725</xdr:colOff>
      <xdr:row>39</xdr:row>
      <xdr:rowOff>161925</xdr:rowOff>
    </xdr:from>
    <xdr:to>
      <xdr:col>5</xdr:col>
      <xdr:colOff>142875</xdr:colOff>
      <xdr:row>40</xdr:row>
      <xdr:rowOff>219075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F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xdr:twoCellAnchor editAs="oneCell">
    <xdr:from>
      <xdr:col>1</xdr:col>
      <xdr:colOff>76200</xdr:colOff>
      <xdr:row>40</xdr:row>
      <xdr:rowOff>133350</xdr:rowOff>
    </xdr:from>
    <xdr:to>
      <xdr:col>5</xdr:col>
      <xdr:colOff>323850</xdr:colOff>
      <xdr:row>41</xdr:row>
      <xdr:rowOff>219075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F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xdr:twoCellAnchor editAs="oneCell">
    <xdr:from>
      <xdr:col>1</xdr:col>
      <xdr:colOff>76200</xdr:colOff>
      <xdr:row>41</xdr:row>
      <xdr:rowOff>85725</xdr:rowOff>
    </xdr:from>
    <xdr:to>
      <xdr:col>5</xdr:col>
      <xdr:colOff>333375</xdr:colOff>
      <xdr:row>42</xdr:row>
      <xdr:rowOff>209550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xdr:twoCellAnchor editAs="oneCell">
    <xdr:from>
      <xdr:col>1</xdr:col>
      <xdr:colOff>66675</xdr:colOff>
      <xdr:row>42</xdr:row>
      <xdr:rowOff>104775</xdr:rowOff>
    </xdr:from>
    <xdr:to>
      <xdr:col>6</xdr:col>
      <xdr:colOff>361950</xdr:colOff>
      <xdr:row>44</xdr:row>
      <xdr:rowOff>9525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xdr:twoCellAnchor editAs="oneCell">
    <xdr:from>
      <xdr:col>1</xdr:col>
      <xdr:colOff>66675</xdr:colOff>
      <xdr:row>43</xdr:row>
      <xdr:rowOff>104775</xdr:rowOff>
    </xdr:from>
    <xdr:to>
      <xdr:col>5</xdr:col>
      <xdr:colOff>409575</xdr:colOff>
      <xdr:row>45</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xdr:twoCellAnchor editAs="oneCell">
    <xdr:from>
      <xdr:col>1</xdr:col>
      <xdr:colOff>95250</xdr:colOff>
      <xdr:row>47</xdr:row>
      <xdr:rowOff>9525</xdr:rowOff>
    </xdr:from>
    <xdr:to>
      <xdr:col>3</xdr:col>
      <xdr:colOff>28575</xdr:colOff>
      <xdr:row>48</xdr:row>
      <xdr:rowOff>85725</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47</xdr:row>
      <xdr:rowOff>161925</xdr:rowOff>
    </xdr:from>
    <xdr:to>
      <xdr:col>3</xdr:col>
      <xdr:colOff>161925</xdr:colOff>
      <xdr:row>49</xdr:row>
      <xdr:rowOff>47625</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3</xdr:col>
          <xdr:colOff>257175</xdr:colOff>
          <xdr:row>10</xdr:row>
          <xdr:rowOff>161925</xdr:rowOff>
        </xdr:to>
        <xdr:sp macro="" textlink="">
          <xdr:nvSpPr>
            <xdr:cNvPr id="23" name="Check Box 1" hidden="1">
              <a:extLst>
                <a:ext uri="{63B3BB69-23CF-44E3-9099-C40C66FF867C}">
                  <a14:compatExt spid="_x0000_s16385"/>
                </a:ext>
                <a:ext uri="{FF2B5EF4-FFF2-40B4-BE49-F238E27FC236}">
                  <a16:creationId xmlns:a16="http://schemas.microsoft.com/office/drawing/2014/main" id="{00000000-0008-0000-0F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3</xdr:col>
          <xdr:colOff>171450</xdr:colOff>
          <xdr:row>12</xdr:row>
          <xdr:rowOff>9525</xdr:rowOff>
        </xdr:to>
        <xdr:sp macro="" textlink="">
          <xdr:nvSpPr>
            <xdr:cNvPr id="24" name="Check Box 2" hidden="1">
              <a:extLst>
                <a:ext uri="{63B3BB69-23CF-44E3-9099-C40C66FF867C}">
                  <a14:compatExt spid="_x0000_s16386"/>
                </a:ext>
                <a:ext uri="{FF2B5EF4-FFF2-40B4-BE49-F238E27FC236}">
                  <a16:creationId xmlns:a16="http://schemas.microsoft.com/office/drawing/2014/main" id="{00000000-0008-0000-0F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4</xdr:col>
          <xdr:colOff>85725</xdr:colOff>
          <xdr:row>15</xdr:row>
          <xdr:rowOff>47625</xdr:rowOff>
        </xdr:to>
        <xdr:sp macro="" textlink="">
          <xdr:nvSpPr>
            <xdr:cNvPr id="25" name="Check Box 3" hidden="1">
              <a:extLst>
                <a:ext uri="{63B3BB69-23CF-44E3-9099-C40C66FF867C}">
                  <a14:compatExt spid="_x0000_s16387"/>
                </a:ext>
                <a:ext uri="{FF2B5EF4-FFF2-40B4-BE49-F238E27FC236}">
                  <a16:creationId xmlns:a16="http://schemas.microsoft.com/office/drawing/2014/main" id="{00000000-0008-0000-0F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171450</xdr:rowOff>
        </xdr:from>
        <xdr:to>
          <xdr:col>3</xdr:col>
          <xdr:colOff>428625</xdr:colOff>
          <xdr:row>16</xdr:row>
          <xdr:rowOff>47625</xdr:rowOff>
        </xdr:to>
        <xdr:sp macro="" textlink="">
          <xdr:nvSpPr>
            <xdr:cNvPr id="26" name="Check Box 4" hidden="1">
              <a:extLst>
                <a:ext uri="{63B3BB69-23CF-44E3-9099-C40C66FF867C}">
                  <a14:compatExt spid="_x0000_s16388"/>
                </a:ext>
                <a:ext uri="{FF2B5EF4-FFF2-40B4-BE49-F238E27FC236}">
                  <a16:creationId xmlns:a16="http://schemas.microsoft.com/office/drawing/2014/main" id="{00000000-0008-0000-0F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4</xdr:col>
          <xdr:colOff>85725</xdr:colOff>
          <xdr:row>23</xdr:row>
          <xdr:rowOff>9525</xdr:rowOff>
        </xdr:to>
        <xdr:sp macro="" textlink="">
          <xdr:nvSpPr>
            <xdr:cNvPr id="27" name="Check Box 5" hidden="1">
              <a:extLst>
                <a:ext uri="{63B3BB69-23CF-44E3-9099-C40C66FF867C}">
                  <a14:compatExt spid="_x0000_s16389"/>
                </a:ext>
                <a:ext uri="{FF2B5EF4-FFF2-40B4-BE49-F238E27FC236}">
                  <a16:creationId xmlns:a16="http://schemas.microsoft.com/office/drawing/2014/main" id="{00000000-0008-0000-0F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3</xdr:col>
          <xdr:colOff>381000</xdr:colOff>
          <xdr:row>23</xdr:row>
          <xdr:rowOff>171450</xdr:rowOff>
        </xdr:to>
        <xdr:sp macro="" textlink="">
          <xdr:nvSpPr>
            <xdr:cNvPr id="28" name="Check Box 6" hidden="1">
              <a:extLst>
                <a:ext uri="{63B3BB69-23CF-44E3-9099-C40C66FF867C}">
                  <a14:compatExt spid="_x0000_s16390"/>
                </a:ext>
                <a:ext uri="{FF2B5EF4-FFF2-40B4-BE49-F238E27FC236}">
                  <a16:creationId xmlns:a16="http://schemas.microsoft.com/office/drawing/2014/main" id="{00000000-0008-0000-0F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161925</xdr:rowOff>
        </xdr:from>
        <xdr:to>
          <xdr:col>5</xdr:col>
          <xdr:colOff>171450</xdr:colOff>
          <xdr:row>24</xdr:row>
          <xdr:rowOff>180975</xdr:rowOff>
        </xdr:to>
        <xdr:sp macro="" textlink="">
          <xdr:nvSpPr>
            <xdr:cNvPr id="29" name="Check Box 7" hidden="1">
              <a:extLst>
                <a:ext uri="{63B3BB69-23CF-44E3-9099-C40C66FF867C}">
                  <a14:compatExt spid="_x0000_s16391"/>
                </a:ext>
                <a:ext uri="{FF2B5EF4-FFF2-40B4-BE49-F238E27FC236}">
                  <a16:creationId xmlns:a16="http://schemas.microsoft.com/office/drawing/2014/main" id="{00000000-0008-0000-0F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3</xdr:col>
          <xdr:colOff>28575</xdr:colOff>
          <xdr:row>28</xdr:row>
          <xdr:rowOff>152400</xdr:rowOff>
        </xdr:to>
        <xdr:sp macro="" textlink="">
          <xdr:nvSpPr>
            <xdr:cNvPr id="30" name="Check Box 8" hidden="1">
              <a:extLst>
                <a:ext uri="{63B3BB69-23CF-44E3-9099-C40C66FF867C}">
                  <a14:compatExt spid="_x0000_s16392"/>
                </a:ext>
                <a:ext uri="{FF2B5EF4-FFF2-40B4-BE49-F238E27FC236}">
                  <a16:creationId xmlns:a16="http://schemas.microsoft.com/office/drawing/2014/main" id="{00000000-0008-0000-0F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171450</xdr:rowOff>
        </xdr:from>
        <xdr:to>
          <xdr:col>3</xdr:col>
          <xdr:colOff>400050</xdr:colOff>
          <xdr:row>29</xdr:row>
          <xdr:rowOff>161925</xdr:rowOff>
        </xdr:to>
        <xdr:sp macro="" textlink="">
          <xdr:nvSpPr>
            <xdr:cNvPr id="31" name="Check Box 9" hidden="1">
              <a:extLst>
                <a:ext uri="{63B3BB69-23CF-44E3-9099-C40C66FF867C}">
                  <a14:compatExt spid="_x0000_s16393"/>
                </a:ext>
                <a:ext uri="{FF2B5EF4-FFF2-40B4-BE49-F238E27FC236}">
                  <a16:creationId xmlns:a16="http://schemas.microsoft.com/office/drawing/2014/main" id="{00000000-0008-0000-0F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9525</xdr:rowOff>
        </xdr:from>
        <xdr:to>
          <xdr:col>2</xdr:col>
          <xdr:colOff>333375</xdr:colOff>
          <xdr:row>34</xdr:row>
          <xdr:rowOff>9525</xdr:rowOff>
        </xdr:to>
        <xdr:sp macro="" textlink="">
          <xdr:nvSpPr>
            <xdr:cNvPr id="32" name="Check Box 10" hidden="1">
              <a:extLst>
                <a:ext uri="{63B3BB69-23CF-44E3-9099-C40C66FF867C}">
                  <a14:compatExt spid="_x0000_s16394"/>
                </a:ext>
                <a:ext uri="{FF2B5EF4-FFF2-40B4-BE49-F238E27FC236}">
                  <a16:creationId xmlns:a16="http://schemas.microsoft.com/office/drawing/2014/main" id="{00000000-0008-0000-0F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104775</xdr:rowOff>
        </xdr:from>
        <xdr:to>
          <xdr:col>3</xdr:col>
          <xdr:colOff>200025</xdr:colOff>
          <xdr:row>35</xdr:row>
          <xdr:rowOff>9525</xdr:rowOff>
        </xdr:to>
        <xdr:sp macro="" textlink="">
          <xdr:nvSpPr>
            <xdr:cNvPr id="33" name="Check Box 11" hidden="1">
              <a:extLst>
                <a:ext uri="{63B3BB69-23CF-44E3-9099-C40C66FF867C}">
                  <a14:compatExt spid="_x0000_s16395"/>
                </a:ext>
                <a:ext uri="{FF2B5EF4-FFF2-40B4-BE49-F238E27FC236}">
                  <a16:creationId xmlns:a16="http://schemas.microsoft.com/office/drawing/2014/main" id="{00000000-0008-0000-0F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9525</xdr:rowOff>
        </xdr:from>
        <xdr:to>
          <xdr:col>5</xdr:col>
          <xdr:colOff>19050</xdr:colOff>
          <xdr:row>38</xdr:row>
          <xdr:rowOff>19050</xdr:rowOff>
        </xdr:to>
        <xdr:sp macro="" textlink="">
          <xdr:nvSpPr>
            <xdr:cNvPr id="34" name="Check Box 12" hidden="1">
              <a:extLst>
                <a:ext uri="{63B3BB69-23CF-44E3-9099-C40C66FF867C}">
                  <a14:compatExt spid="_x0000_s16396"/>
                </a:ext>
                <a:ext uri="{FF2B5EF4-FFF2-40B4-BE49-F238E27FC236}">
                  <a16:creationId xmlns:a16="http://schemas.microsoft.com/office/drawing/2014/main" id="{00000000-0008-0000-0F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123825</xdr:rowOff>
        </xdr:from>
        <xdr:to>
          <xdr:col>5</xdr:col>
          <xdr:colOff>238125</xdr:colOff>
          <xdr:row>39</xdr:row>
          <xdr:rowOff>57150</xdr:rowOff>
        </xdr:to>
        <xdr:sp macro="" textlink="">
          <xdr:nvSpPr>
            <xdr:cNvPr id="35" name="Check Box 13" hidden="1">
              <a:extLst>
                <a:ext uri="{63B3BB69-23CF-44E3-9099-C40C66FF867C}">
                  <a14:compatExt spid="_x0000_s16397"/>
                </a:ext>
                <a:ext uri="{FF2B5EF4-FFF2-40B4-BE49-F238E27FC236}">
                  <a16:creationId xmlns:a16="http://schemas.microsoft.com/office/drawing/2014/main" id="{00000000-0008-0000-0F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95250</xdr:rowOff>
        </xdr:from>
        <xdr:to>
          <xdr:col>5</xdr:col>
          <xdr:colOff>85725</xdr:colOff>
          <xdr:row>40</xdr:row>
          <xdr:rowOff>19050</xdr:rowOff>
        </xdr:to>
        <xdr:sp macro="" textlink="">
          <xdr:nvSpPr>
            <xdr:cNvPr id="36" name="Check Box 14" hidden="1">
              <a:extLst>
                <a:ext uri="{63B3BB69-23CF-44E3-9099-C40C66FF867C}">
                  <a14:compatExt spid="_x0000_s16398"/>
                </a:ext>
                <a:ext uri="{FF2B5EF4-FFF2-40B4-BE49-F238E27FC236}">
                  <a16:creationId xmlns:a16="http://schemas.microsoft.com/office/drawing/2014/main" id="{00000000-0008-0000-0F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104775</xdr:rowOff>
        </xdr:from>
        <xdr:to>
          <xdr:col>5</xdr:col>
          <xdr:colOff>95250</xdr:colOff>
          <xdr:row>40</xdr:row>
          <xdr:rowOff>142875</xdr:rowOff>
        </xdr:to>
        <xdr:sp macro="" textlink="">
          <xdr:nvSpPr>
            <xdr:cNvPr id="37" name="Check Box 15" hidden="1">
              <a:extLst>
                <a:ext uri="{63B3BB69-23CF-44E3-9099-C40C66FF867C}">
                  <a14:compatExt spid="_x0000_s16399"/>
                </a:ext>
                <a:ext uri="{FF2B5EF4-FFF2-40B4-BE49-F238E27FC236}">
                  <a16:creationId xmlns:a16="http://schemas.microsoft.com/office/drawing/2014/main" id="{00000000-0008-0000-0F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85725</xdr:rowOff>
        </xdr:from>
        <xdr:to>
          <xdr:col>5</xdr:col>
          <xdr:colOff>219075</xdr:colOff>
          <xdr:row>41</xdr:row>
          <xdr:rowOff>142875</xdr:rowOff>
        </xdr:to>
        <xdr:sp macro="" textlink="">
          <xdr:nvSpPr>
            <xdr:cNvPr id="38" name="Check Box 16" hidden="1">
              <a:extLst>
                <a:ext uri="{63B3BB69-23CF-44E3-9099-C40C66FF867C}">
                  <a14:compatExt spid="_x0000_s16400"/>
                </a:ext>
                <a:ext uri="{FF2B5EF4-FFF2-40B4-BE49-F238E27FC236}">
                  <a16:creationId xmlns:a16="http://schemas.microsoft.com/office/drawing/2014/main" id="{00000000-0008-0000-0F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5</xdr:col>
          <xdr:colOff>219075</xdr:colOff>
          <xdr:row>42</xdr:row>
          <xdr:rowOff>142875</xdr:rowOff>
        </xdr:to>
        <xdr:sp macro="" textlink="">
          <xdr:nvSpPr>
            <xdr:cNvPr id="39" name="Check Box 17" hidden="1">
              <a:extLst>
                <a:ext uri="{63B3BB69-23CF-44E3-9099-C40C66FF867C}">
                  <a14:compatExt spid="_x0000_s16401"/>
                </a:ext>
                <a:ext uri="{FF2B5EF4-FFF2-40B4-BE49-F238E27FC236}">
                  <a16:creationId xmlns:a16="http://schemas.microsoft.com/office/drawing/2014/main" id="{00000000-0008-0000-0F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66675</xdr:rowOff>
        </xdr:from>
        <xdr:to>
          <xdr:col>6</xdr:col>
          <xdr:colOff>238125</xdr:colOff>
          <xdr:row>44</xdr:row>
          <xdr:rowOff>9525</xdr:rowOff>
        </xdr:to>
        <xdr:sp macro="" textlink="">
          <xdr:nvSpPr>
            <xdr:cNvPr id="40" name="Check Box 18" hidden="1">
              <a:extLst>
                <a:ext uri="{63B3BB69-23CF-44E3-9099-C40C66FF867C}">
                  <a14:compatExt spid="_x0000_s16402"/>
                </a:ext>
                <a:ext uri="{FF2B5EF4-FFF2-40B4-BE49-F238E27FC236}">
                  <a16:creationId xmlns:a16="http://schemas.microsoft.com/office/drawing/2014/main" id="{00000000-0008-0000-0F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66675</xdr:rowOff>
        </xdr:from>
        <xdr:to>
          <xdr:col>5</xdr:col>
          <xdr:colOff>276225</xdr:colOff>
          <xdr:row>44</xdr:row>
          <xdr:rowOff>161925</xdr:rowOff>
        </xdr:to>
        <xdr:sp macro="" textlink="">
          <xdr:nvSpPr>
            <xdr:cNvPr id="41" name="Check Box 19" hidden="1">
              <a:extLst>
                <a:ext uri="{63B3BB69-23CF-44E3-9099-C40C66FF867C}">
                  <a14:compatExt spid="_x0000_s16403"/>
                </a:ext>
                <a:ext uri="{FF2B5EF4-FFF2-40B4-BE49-F238E27FC236}">
                  <a16:creationId xmlns:a16="http://schemas.microsoft.com/office/drawing/2014/main" id="{00000000-0008-0000-0F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9525</xdr:rowOff>
        </xdr:from>
        <xdr:to>
          <xdr:col>3</xdr:col>
          <xdr:colOff>19050</xdr:colOff>
          <xdr:row>48</xdr:row>
          <xdr:rowOff>57150</xdr:rowOff>
        </xdr:to>
        <xdr:sp macro="" textlink="">
          <xdr:nvSpPr>
            <xdr:cNvPr id="42" name="Check Box 20" hidden="1">
              <a:extLst>
                <a:ext uri="{63B3BB69-23CF-44E3-9099-C40C66FF867C}">
                  <a14:compatExt spid="_x0000_s16404"/>
                </a:ext>
                <a:ext uri="{FF2B5EF4-FFF2-40B4-BE49-F238E27FC236}">
                  <a16:creationId xmlns:a16="http://schemas.microsoft.com/office/drawing/2014/main" id="{00000000-0008-0000-0F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104775</xdr:rowOff>
        </xdr:from>
        <xdr:to>
          <xdr:col>3</xdr:col>
          <xdr:colOff>104775</xdr:colOff>
          <xdr:row>49</xdr:row>
          <xdr:rowOff>28575</xdr:rowOff>
        </xdr:to>
        <xdr:sp macro="" textlink="">
          <xdr:nvSpPr>
            <xdr:cNvPr id="43" name="Check Box 21" hidden="1">
              <a:extLst>
                <a:ext uri="{63B3BB69-23CF-44E3-9099-C40C66FF867C}">
                  <a14:compatExt spid="_x0000_s16405"/>
                </a:ext>
                <a:ext uri="{FF2B5EF4-FFF2-40B4-BE49-F238E27FC236}">
                  <a16:creationId xmlns:a16="http://schemas.microsoft.com/office/drawing/2014/main" id="{00000000-0008-0000-0F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104775</xdr:colOff>
      <xdr:row>8</xdr:row>
      <xdr:rowOff>19050</xdr:rowOff>
    </xdr:from>
    <xdr:to>
      <xdr:col>3</xdr:col>
      <xdr:colOff>323850</xdr:colOff>
      <xdr:row>8</xdr:row>
      <xdr:rowOff>219075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1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xdr:twoCellAnchor editAs="oneCell">
    <xdr:from>
      <xdr:col>3</xdr:col>
      <xdr:colOff>523875</xdr:colOff>
      <xdr:row>8</xdr:row>
      <xdr:rowOff>9525</xdr:rowOff>
    </xdr:from>
    <xdr:to>
      <xdr:col>4</xdr:col>
      <xdr:colOff>523875</xdr:colOff>
      <xdr:row>8</xdr:row>
      <xdr:rowOff>219075</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1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xdr:twoCellAnchor editAs="oneCell">
    <xdr:from>
      <xdr:col>5</xdr:col>
      <xdr:colOff>133350</xdr:colOff>
      <xdr:row>8</xdr:row>
      <xdr:rowOff>19050</xdr:rowOff>
    </xdr:from>
    <xdr:to>
      <xdr:col>6</xdr:col>
      <xdr:colOff>438150</xdr:colOff>
      <xdr:row>9</xdr:row>
      <xdr:rowOff>28575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1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xdr:twoCellAnchor editAs="oneCell">
    <xdr:from>
      <xdr:col>7</xdr:col>
      <xdr:colOff>47625</xdr:colOff>
      <xdr:row>8</xdr:row>
      <xdr:rowOff>19050</xdr:rowOff>
    </xdr:from>
    <xdr:to>
      <xdr:col>10</xdr:col>
      <xdr:colOff>457200</xdr:colOff>
      <xdr:row>9</xdr:row>
      <xdr:rowOff>47625</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10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xdr:twoCellAnchor editAs="oneCell">
    <xdr:from>
      <xdr:col>2</xdr:col>
      <xdr:colOff>114300</xdr:colOff>
      <xdr:row>9</xdr:row>
      <xdr:rowOff>47625</xdr:rowOff>
    </xdr:from>
    <xdr:to>
      <xdr:col>3</xdr:col>
      <xdr:colOff>95250</xdr:colOff>
      <xdr:row>9</xdr:row>
      <xdr:rowOff>257175</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10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xdr:twoCellAnchor editAs="oneCell">
    <xdr:from>
      <xdr:col>3</xdr:col>
      <xdr:colOff>371475</xdr:colOff>
      <xdr:row>9</xdr:row>
      <xdr:rowOff>19050</xdr:rowOff>
    </xdr:from>
    <xdr:to>
      <xdr:col>5</xdr:col>
      <xdr:colOff>47625</xdr:colOff>
      <xdr:row>10</xdr:row>
      <xdr:rowOff>57150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10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xdr:twoCellAnchor editAs="oneCell">
    <xdr:from>
      <xdr:col>5</xdr:col>
      <xdr:colOff>581025</xdr:colOff>
      <xdr:row>9</xdr:row>
      <xdr:rowOff>28575</xdr:rowOff>
    </xdr:from>
    <xdr:to>
      <xdr:col>7</xdr:col>
      <xdr:colOff>247650</xdr:colOff>
      <xdr:row>10</xdr:row>
      <xdr:rowOff>9525</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10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xdr:twoCellAnchor editAs="oneCell">
    <xdr:from>
      <xdr:col>6</xdr:col>
      <xdr:colOff>561975</xdr:colOff>
      <xdr:row>11</xdr:row>
      <xdr:rowOff>28575</xdr:rowOff>
    </xdr:from>
    <xdr:to>
      <xdr:col>8</xdr:col>
      <xdr:colOff>104775</xdr:colOff>
      <xdr:row>12</xdr:row>
      <xdr:rowOff>28575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10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6</xdr:col>
      <xdr:colOff>571500</xdr:colOff>
      <xdr:row>12</xdr:row>
      <xdr:rowOff>9525</xdr:rowOff>
    </xdr:from>
    <xdr:to>
      <xdr:col>8</xdr:col>
      <xdr:colOff>371475</xdr:colOff>
      <xdr:row>13</xdr:row>
      <xdr:rowOff>28575</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10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3</xdr:col>
      <xdr:colOff>371475</xdr:colOff>
      <xdr:row>30</xdr:row>
      <xdr:rowOff>123825</xdr:rowOff>
    </xdr:from>
    <xdr:to>
      <xdr:col>4</xdr:col>
      <xdr:colOff>552450</xdr:colOff>
      <xdr:row>32</xdr:row>
      <xdr:rowOff>9525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xdr:twoCellAnchor editAs="oneCell">
    <xdr:from>
      <xdr:col>4</xdr:col>
      <xdr:colOff>523875</xdr:colOff>
      <xdr:row>30</xdr:row>
      <xdr:rowOff>114300</xdr:rowOff>
    </xdr:from>
    <xdr:to>
      <xdr:col>6</xdr:col>
      <xdr:colOff>352425</xdr:colOff>
      <xdr:row>32</xdr:row>
      <xdr:rowOff>28575</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10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xdr:twoCellAnchor editAs="oneCell">
    <xdr:from>
      <xdr:col>6</xdr:col>
      <xdr:colOff>409575</xdr:colOff>
      <xdr:row>30</xdr:row>
      <xdr:rowOff>114300</xdr:rowOff>
    </xdr:from>
    <xdr:to>
      <xdr:col>8</xdr:col>
      <xdr:colOff>57150</xdr:colOff>
      <xdr:row>32</xdr:row>
      <xdr:rowOff>47625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10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xdr:twoCellAnchor editAs="oneCell">
    <xdr:from>
      <xdr:col>8</xdr:col>
      <xdr:colOff>438150</xdr:colOff>
      <xdr:row>30</xdr:row>
      <xdr:rowOff>123825</xdr:rowOff>
    </xdr:from>
    <xdr:to>
      <xdr:col>9</xdr:col>
      <xdr:colOff>209550</xdr:colOff>
      <xdr:row>32</xdr:row>
      <xdr:rowOff>47625</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10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xdr:twoCellAnchor editAs="oneCell">
    <xdr:from>
      <xdr:col>6</xdr:col>
      <xdr:colOff>419100</xdr:colOff>
      <xdr:row>32</xdr:row>
      <xdr:rowOff>209550</xdr:rowOff>
    </xdr:from>
    <xdr:to>
      <xdr:col>7</xdr:col>
      <xdr:colOff>495300</xdr:colOff>
      <xdr:row>33</xdr:row>
      <xdr:rowOff>257175</xdr:rowOff>
    </xdr:to>
    <xdr:sp macro="" textlink="">
      <xdr:nvSpPr>
        <xdr:cNvPr id="12317" name="Check Box 29" hidden="1">
          <a:extLst>
            <a:ext uri="{63B3BB69-23CF-44E3-9099-C40C66FF867C}">
              <a14:compatExt xmlns:a14="http://schemas.microsoft.com/office/drawing/2010/main" spid="_x0000_s12317"/>
            </a:ext>
            <a:ext uri="{FF2B5EF4-FFF2-40B4-BE49-F238E27FC236}">
              <a16:creationId xmlns:a16="http://schemas.microsoft.com/office/drawing/2014/main" id="{00000000-0008-0000-1000-00001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447675</xdr:colOff>
      <xdr:row>32</xdr:row>
      <xdr:rowOff>180975</xdr:rowOff>
    </xdr:from>
    <xdr:to>
      <xdr:col>8</xdr:col>
      <xdr:colOff>647700</xdr:colOff>
      <xdr:row>34</xdr:row>
      <xdr:rowOff>9525</xdr:rowOff>
    </xdr:to>
    <xdr:sp macro="" textlink="">
      <xdr:nvSpPr>
        <xdr:cNvPr id="12318" name="Check Box 30" hidden="1">
          <a:extLst>
            <a:ext uri="{63B3BB69-23CF-44E3-9099-C40C66FF867C}">
              <a14:compatExt xmlns:a14="http://schemas.microsoft.com/office/drawing/2010/main" spid="_x0000_s12318"/>
            </a:ext>
            <a:ext uri="{FF2B5EF4-FFF2-40B4-BE49-F238E27FC236}">
              <a16:creationId xmlns:a16="http://schemas.microsoft.com/office/drawing/2014/main" id="{00000000-0008-0000-1000-00001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638175</xdr:colOff>
      <xdr:row>32</xdr:row>
      <xdr:rowOff>209550</xdr:rowOff>
    </xdr:from>
    <xdr:to>
      <xdr:col>9</xdr:col>
      <xdr:colOff>276225</xdr:colOff>
      <xdr:row>34</xdr:row>
      <xdr:rowOff>9525</xdr:rowOff>
    </xdr:to>
    <xdr:sp macro="" textlink="">
      <xdr:nvSpPr>
        <xdr:cNvPr id="12319" name="Check Box 31" hidden="1">
          <a:extLst>
            <a:ext uri="{63B3BB69-23CF-44E3-9099-C40C66FF867C}">
              <a14:compatExt xmlns:a14="http://schemas.microsoft.com/office/drawing/2010/main" spid="_x0000_s12319"/>
            </a:ext>
            <a:ext uri="{FF2B5EF4-FFF2-40B4-BE49-F238E27FC236}">
              <a16:creationId xmlns:a16="http://schemas.microsoft.com/office/drawing/2014/main" id="{00000000-0008-0000-1000-00001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352425</xdr:colOff>
      <xdr:row>33</xdr:row>
      <xdr:rowOff>0</xdr:rowOff>
    </xdr:from>
    <xdr:to>
      <xdr:col>11</xdr:col>
      <xdr:colOff>161925</xdr:colOff>
      <xdr:row>34</xdr:row>
      <xdr:rowOff>9525</xdr:rowOff>
    </xdr:to>
    <xdr:sp macro="" textlink="">
      <xdr:nvSpPr>
        <xdr:cNvPr id="12320" name="Check Box 32" hidden="1">
          <a:extLst>
            <a:ext uri="{63B3BB69-23CF-44E3-9099-C40C66FF867C}">
              <a14:compatExt xmlns:a14="http://schemas.microsoft.com/office/drawing/2010/main" spid="_x0000_s12320"/>
            </a:ext>
            <a:ext uri="{FF2B5EF4-FFF2-40B4-BE49-F238E27FC236}">
              <a16:creationId xmlns:a16="http://schemas.microsoft.com/office/drawing/2014/main" id="{00000000-0008-0000-1000-00002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104775</xdr:colOff>
      <xdr:row>33</xdr:row>
      <xdr:rowOff>0</xdr:rowOff>
    </xdr:from>
    <xdr:to>
      <xdr:col>11</xdr:col>
      <xdr:colOff>666750</xdr:colOff>
      <xdr:row>34</xdr:row>
      <xdr:rowOff>0</xdr:rowOff>
    </xdr:to>
    <xdr:sp macro="" textlink="">
      <xdr:nvSpPr>
        <xdr:cNvPr id="12321" name="Check Box 33" hidden="1">
          <a:extLst>
            <a:ext uri="{63B3BB69-23CF-44E3-9099-C40C66FF867C}">
              <a14:compatExt xmlns:a14="http://schemas.microsoft.com/office/drawing/2010/main" spid="_x0000_s12321"/>
            </a:ext>
            <a:ext uri="{FF2B5EF4-FFF2-40B4-BE49-F238E27FC236}">
              <a16:creationId xmlns:a16="http://schemas.microsoft.com/office/drawing/2014/main" id="{00000000-0008-0000-1000-00002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xdr:twoCellAnchor editAs="oneCell">
    <xdr:from>
      <xdr:col>6</xdr:col>
      <xdr:colOff>390525</xdr:colOff>
      <xdr:row>34</xdr:row>
      <xdr:rowOff>228600</xdr:rowOff>
    </xdr:from>
    <xdr:to>
      <xdr:col>7</xdr:col>
      <xdr:colOff>447675</xdr:colOff>
      <xdr:row>35</xdr:row>
      <xdr:rowOff>257175</xdr:rowOff>
    </xdr:to>
    <xdr:sp macro="" textlink="">
      <xdr:nvSpPr>
        <xdr:cNvPr id="12333" name="Check Box 45" hidden="1">
          <a:extLst>
            <a:ext uri="{63B3BB69-23CF-44E3-9099-C40C66FF867C}">
              <a14:compatExt xmlns:a14="http://schemas.microsoft.com/office/drawing/2010/main" spid="_x0000_s12333"/>
            </a:ext>
            <a:ext uri="{FF2B5EF4-FFF2-40B4-BE49-F238E27FC236}">
              <a16:creationId xmlns:a16="http://schemas.microsoft.com/office/drawing/2014/main" id="{00000000-0008-0000-1000-00002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400050</xdr:colOff>
      <xdr:row>34</xdr:row>
      <xdr:rowOff>247650</xdr:rowOff>
    </xdr:from>
    <xdr:to>
      <xdr:col>8</xdr:col>
      <xdr:colOff>638175</xdr:colOff>
      <xdr:row>36</xdr:row>
      <xdr:rowOff>38100</xdr:rowOff>
    </xdr:to>
    <xdr:sp macro="" textlink="">
      <xdr:nvSpPr>
        <xdr:cNvPr id="12334" name="Check Box 46" hidden="1">
          <a:extLst>
            <a:ext uri="{63B3BB69-23CF-44E3-9099-C40C66FF867C}">
              <a14:compatExt xmlns:a14="http://schemas.microsoft.com/office/drawing/2010/main" spid="_x0000_s12334"/>
            </a:ext>
            <a:ext uri="{FF2B5EF4-FFF2-40B4-BE49-F238E27FC236}">
              <a16:creationId xmlns:a16="http://schemas.microsoft.com/office/drawing/2014/main" id="{00000000-0008-0000-10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714375</xdr:colOff>
      <xdr:row>35</xdr:row>
      <xdr:rowOff>9525</xdr:rowOff>
    </xdr:from>
    <xdr:to>
      <xdr:col>9</xdr:col>
      <xdr:colOff>409575</xdr:colOff>
      <xdr:row>35</xdr:row>
      <xdr:rowOff>257175</xdr:rowOff>
    </xdr:to>
    <xdr:sp macro="" textlink="">
      <xdr:nvSpPr>
        <xdr:cNvPr id="12335" name="Check Box 47" hidden="1">
          <a:extLst>
            <a:ext uri="{63B3BB69-23CF-44E3-9099-C40C66FF867C}">
              <a14:compatExt xmlns:a14="http://schemas.microsoft.com/office/drawing/2010/main" spid="_x0000_s12335"/>
            </a:ext>
            <a:ext uri="{FF2B5EF4-FFF2-40B4-BE49-F238E27FC236}">
              <a16:creationId xmlns:a16="http://schemas.microsoft.com/office/drawing/2014/main" id="{00000000-0008-0000-10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323850</xdr:colOff>
      <xdr:row>35</xdr:row>
      <xdr:rowOff>9525</xdr:rowOff>
    </xdr:from>
    <xdr:to>
      <xdr:col>11</xdr:col>
      <xdr:colOff>152400</xdr:colOff>
      <xdr:row>36</xdr:row>
      <xdr:rowOff>9525</xdr:rowOff>
    </xdr:to>
    <xdr:sp macro="" textlink="">
      <xdr:nvSpPr>
        <xdr:cNvPr id="12336" name="Check Box 48" hidden="1">
          <a:extLst>
            <a:ext uri="{63B3BB69-23CF-44E3-9099-C40C66FF867C}">
              <a14:compatExt xmlns:a14="http://schemas.microsoft.com/office/drawing/2010/main" spid="_x0000_s12336"/>
            </a:ext>
            <a:ext uri="{FF2B5EF4-FFF2-40B4-BE49-F238E27FC236}">
              <a16:creationId xmlns:a16="http://schemas.microsoft.com/office/drawing/2014/main" id="{00000000-0008-0000-1000-00003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76200</xdr:colOff>
      <xdr:row>34</xdr:row>
      <xdr:rowOff>247650</xdr:rowOff>
    </xdr:from>
    <xdr:to>
      <xdr:col>12</xdr:col>
      <xdr:colOff>0</xdr:colOff>
      <xdr:row>36</xdr:row>
      <xdr:rowOff>0</xdr:rowOff>
    </xdr:to>
    <xdr:sp macro="" textlink="">
      <xdr:nvSpPr>
        <xdr:cNvPr id="12337" name="Check Box 49" hidden="1">
          <a:extLst>
            <a:ext uri="{63B3BB69-23CF-44E3-9099-C40C66FF867C}">
              <a14:compatExt xmlns:a14="http://schemas.microsoft.com/office/drawing/2010/main" spid="_x0000_s12337"/>
            </a:ext>
            <a:ext uri="{FF2B5EF4-FFF2-40B4-BE49-F238E27FC236}">
              <a16:creationId xmlns:a16="http://schemas.microsoft.com/office/drawing/2014/main" id="{00000000-0008-0000-10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219075</xdr:colOff>
          <xdr:row>8</xdr:row>
          <xdr:rowOff>142875</xdr:rowOff>
        </xdr:to>
        <xdr:sp macro="" textlink="">
          <xdr:nvSpPr>
            <xdr:cNvPr id="2" name="Check Box 10" hidden="1">
              <a:extLst>
                <a:ext uri="{63B3BB69-23CF-44E3-9099-C40C66FF867C}">
                  <a14:compatExt spid="_x0000_s12298"/>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9525</xdr:rowOff>
        </xdr:from>
        <xdr:to>
          <xdr:col>4</xdr:col>
          <xdr:colOff>352425</xdr:colOff>
          <xdr:row>8</xdr:row>
          <xdr:rowOff>142875</xdr:rowOff>
        </xdr:to>
        <xdr:sp macro="" textlink="">
          <xdr:nvSpPr>
            <xdr:cNvPr id="3" name="Check Box 11" hidden="1">
              <a:extLst>
                <a:ext uri="{63B3BB69-23CF-44E3-9099-C40C66FF867C}">
                  <a14:compatExt spid="_x0000_s12299"/>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6</xdr:col>
          <xdr:colOff>295275</xdr:colOff>
          <xdr:row>9</xdr:row>
          <xdr:rowOff>19050</xdr:rowOff>
        </xdr:to>
        <xdr:sp macro="" textlink="">
          <xdr:nvSpPr>
            <xdr:cNvPr id="4" name="Check Box 12" hidden="1">
              <a:extLst>
                <a:ext uri="{63B3BB69-23CF-44E3-9099-C40C66FF867C}">
                  <a14:compatExt spid="_x0000_s12300"/>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9525</xdr:rowOff>
        </xdr:from>
        <xdr:to>
          <xdr:col>10</xdr:col>
          <xdr:colOff>304800</xdr:colOff>
          <xdr:row>9</xdr:row>
          <xdr:rowOff>28575</xdr:rowOff>
        </xdr:to>
        <xdr:sp macro="" textlink="">
          <xdr:nvSpPr>
            <xdr:cNvPr id="5" name="Check Box 13" hidden="1">
              <a:extLst>
                <a:ext uri="{63B3BB69-23CF-44E3-9099-C40C66FF867C}">
                  <a14:compatExt spid="_x0000_s12301"/>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28575</xdr:rowOff>
        </xdr:from>
        <xdr:to>
          <xdr:col>3</xdr:col>
          <xdr:colOff>66675</xdr:colOff>
          <xdr:row>9</xdr:row>
          <xdr:rowOff>171450</xdr:rowOff>
        </xdr:to>
        <xdr:sp macro="" textlink="">
          <xdr:nvSpPr>
            <xdr:cNvPr id="6" name="Check Box 14" hidden="1">
              <a:extLst>
                <a:ext uri="{63B3BB69-23CF-44E3-9099-C40C66FF867C}">
                  <a14:compatExt spid="_x0000_s12302"/>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5</xdr:col>
          <xdr:colOff>28575</xdr:colOff>
          <xdr:row>10</xdr:row>
          <xdr:rowOff>38100</xdr:rowOff>
        </xdr:to>
        <xdr:sp macro="" textlink="">
          <xdr:nvSpPr>
            <xdr:cNvPr id="7" name="Check Box 15" hidden="1">
              <a:extLst>
                <a:ext uri="{63B3BB69-23CF-44E3-9099-C40C66FF867C}">
                  <a14:compatExt spid="_x0000_s12303"/>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19050</xdr:rowOff>
        </xdr:from>
        <xdr:to>
          <xdr:col>7</xdr:col>
          <xdr:colOff>161925</xdr:colOff>
          <xdr:row>10</xdr:row>
          <xdr:rowOff>9525</xdr:rowOff>
        </xdr:to>
        <xdr:sp macro="" textlink="">
          <xdr:nvSpPr>
            <xdr:cNvPr id="8" name="Check Box 16" hidden="1">
              <a:extLst>
                <a:ext uri="{63B3BB69-23CF-44E3-9099-C40C66FF867C}">
                  <a14:compatExt spid="_x0000_s12304"/>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19050</xdr:rowOff>
        </xdr:from>
        <xdr:to>
          <xdr:col>8</xdr:col>
          <xdr:colOff>66675</xdr:colOff>
          <xdr:row>12</xdr:row>
          <xdr:rowOff>19050</xdr:rowOff>
        </xdr:to>
        <xdr:sp macro="" textlink="">
          <xdr:nvSpPr>
            <xdr:cNvPr id="9" name="Check Box 17" hidden="1">
              <a:extLst>
                <a:ext uri="{63B3BB69-23CF-44E3-9099-C40C66FF867C}">
                  <a14:compatExt spid="_x0000_s12305"/>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12</xdr:row>
          <xdr:rowOff>9525</xdr:rowOff>
        </xdr:from>
        <xdr:to>
          <xdr:col>8</xdr:col>
          <xdr:colOff>247650</xdr:colOff>
          <xdr:row>13</xdr:row>
          <xdr:rowOff>19050</xdr:rowOff>
        </xdr:to>
        <xdr:sp macro="" textlink="">
          <xdr:nvSpPr>
            <xdr:cNvPr id="10" name="Check Box 18" hidden="1">
              <a:extLst>
                <a:ext uri="{63B3BB69-23CF-44E3-9099-C40C66FF867C}">
                  <a14:compatExt spid="_x0000_s12306"/>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85725</xdr:rowOff>
        </xdr:from>
        <xdr:to>
          <xdr:col>4</xdr:col>
          <xdr:colOff>371475</xdr:colOff>
          <xdr:row>32</xdr:row>
          <xdr:rowOff>9525</xdr:rowOff>
        </xdr:to>
        <xdr:sp macro="" textlink="">
          <xdr:nvSpPr>
            <xdr:cNvPr id="11" name="Check Box 19" hidden="1">
              <a:extLst>
                <a:ext uri="{63B3BB69-23CF-44E3-9099-C40C66FF867C}">
                  <a14:compatExt spid="_x0000_s12307"/>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76200</xdr:rowOff>
        </xdr:from>
        <xdr:to>
          <xdr:col>6</xdr:col>
          <xdr:colOff>238125</xdr:colOff>
          <xdr:row>32</xdr:row>
          <xdr:rowOff>19050</xdr:rowOff>
        </xdr:to>
        <xdr:sp macro="" textlink="">
          <xdr:nvSpPr>
            <xdr:cNvPr id="12" name="Check Box 20" hidden="1">
              <a:extLst>
                <a:ext uri="{63B3BB69-23CF-44E3-9099-C40C66FF867C}">
                  <a14:compatExt spid="_x0000_s12308"/>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76200</xdr:rowOff>
        </xdr:from>
        <xdr:to>
          <xdr:col>8</xdr:col>
          <xdr:colOff>38100</xdr:colOff>
          <xdr:row>32</xdr:row>
          <xdr:rowOff>28575</xdr:rowOff>
        </xdr:to>
        <xdr:sp macro="" textlink="">
          <xdr:nvSpPr>
            <xdr:cNvPr id="13" name="Check Box 21" hidden="1">
              <a:extLst>
                <a:ext uri="{63B3BB69-23CF-44E3-9099-C40C66FF867C}">
                  <a14:compatExt spid="_x0000_s12309"/>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30</xdr:row>
          <xdr:rowOff>85725</xdr:rowOff>
        </xdr:from>
        <xdr:to>
          <xdr:col>9</xdr:col>
          <xdr:colOff>142875</xdr:colOff>
          <xdr:row>32</xdr:row>
          <xdr:rowOff>28575</xdr:rowOff>
        </xdr:to>
        <xdr:sp macro="" textlink="">
          <xdr:nvSpPr>
            <xdr:cNvPr id="14" name="Check Box 22" hidden="1">
              <a:extLst>
                <a:ext uri="{63B3BB69-23CF-44E3-9099-C40C66FF867C}">
                  <a14:compatExt spid="_x0000_s12310"/>
                </a:ext>
                <a:ext uri="{FF2B5EF4-FFF2-40B4-BE49-F238E27FC236}">
                  <a16:creationId xmlns:a16="http://schemas.microsoft.com/office/drawing/2014/main" id="{00000000-0008-0000-1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oneCellAnchor>
    <xdr:from>
      <xdr:col>7</xdr:col>
      <xdr:colOff>371475</xdr:colOff>
      <xdr:row>32</xdr:row>
      <xdr:rowOff>123825</xdr:rowOff>
    </xdr:from>
    <xdr:ext cx="828675" cy="238125"/>
    <xdr:sp macro="" textlink="">
      <xdr:nvSpPr>
        <xdr:cNvPr id="25"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9000000}"/>
            </a:ext>
          </a:extLst>
        </xdr:cNvPr>
        <xdr:cNvSpPr/>
      </xdr:nvSpPr>
      <xdr:spPr bwMode="auto">
        <a:xfrm>
          <a:off x="1552575" y="7762875"/>
          <a:ext cx="8286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oneCellAnchor>
  <mc:AlternateContent xmlns:mc="http://schemas.openxmlformats.org/markup-compatibility/2006">
    <mc:Choice xmlns:a14="http://schemas.microsoft.com/office/drawing/2010/main" Requires="a14">
      <xdr:twoCellAnchor editAs="oneCell">
        <xdr:from>
          <xdr:col>6</xdr:col>
          <xdr:colOff>276225</xdr:colOff>
          <xdr:row>33</xdr:row>
          <xdr:rowOff>9525</xdr:rowOff>
        </xdr:from>
        <xdr:to>
          <xdr:col>7</xdr:col>
          <xdr:colOff>466725</xdr:colOff>
          <xdr:row>34</xdr:row>
          <xdr:rowOff>19050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1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32</xdr:row>
          <xdr:rowOff>200025</xdr:rowOff>
        </xdr:from>
        <xdr:to>
          <xdr:col>8</xdr:col>
          <xdr:colOff>590550</xdr:colOff>
          <xdr:row>34</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1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200025</xdr:rowOff>
        </xdr:from>
        <xdr:to>
          <xdr:col>10</xdr:col>
          <xdr:colOff>485775</xdr:colOff>
          <xdr:row>34</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1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32</xdr:row>
          <xdr:rowOff>190500</xdr:rowOff>
        </xdr:from>
        <xdr:to>
          <xdr:col>12</xdr:col>
          <xdr:colOff>19050</xdr:colOff>
          <xdr:row>33</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1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9525</xdr:rowOff>
        </xdr:from>
        <xdr:to>
          <xdr:col>7</xdr:col>
          <xdr:colOff>466725</xdr:colOff>
          <xdr:row>36</xdr:row>
          <xdr:rowOff>19050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1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257175</xdr:rowOff>
        </xdr:from>
        <xdr:to>
          <xdr:col>8</xdr:col>
          <xdr:colOff>600075</xdr:colOff>
          <xdr:row>36</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1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xdr:row>
          <xdr:rowOff>228600</xdr:rowOff>
        </xdr:from>
        <xdr:to>
          <xdr:col>10</xdr:col>
          <xdr:colOff>457200</xdr:colOff>
          <xdr:row>36</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1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219075</xdr:rowOff>
        </xdr:from>
        <xdr:to>
          <xdr:col>12</xdr:col>
          <xdr:colOff>28575</xdr:colOff>
          <xdr:row>35</xdr:row>
          <xdr:rowOff>247650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1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17</xdr:col>
      <xdr:colOff>134471</xdr:colOff>
      <xdr:row>0</xdr:row>
      <xdr:rowOff>515470</xdr:rowOff>
    </xdr:from>
    <xdr:to>
      <xdr:col>20</xdr:col>
      <xdr:colOff>425823</xdr:colOff>
      <xdr:row>2</xdr:row>
      <xdr:rowOff>145676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8853" y="515470"/>
          <a:ext cx="2342029" cy="649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日付は「交付通知書」発行後の日付でお願いします</a:t>
          </a:r>
        </a:p>
      </xdr:txBody>
    </xdr:sp>
    <xdr:clientData/>
  </xdr:twoCellAnchor>
  <xdr:twoCellAnchor>
    <xdr:from>
      <xdr:col>17</xdr:col>
      <xdr:colOff>33617</xdr:colOff>
      <xdr:row>20</xdr:row>
      <xdr:rowOff>44824</xdr:rowOff>
    </xdr:from>
    <xdr:to>
      <xdr:col>24</xdr:col>
      <xdr:colOff>313764</xdr:colOff>
      <xdr:row>25</xdr:row>
      <xdr:rowOff>22412</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857999" y="7362265"/>
          <a:ext cx="5065059" cy="1400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印について</a:t>
          </a:r>
          <a:endParaRPr kumimoji="1" lang="en-US" altLang="ja-JP" sz="1100" b="1">
            <a:solidFill>
              <a:srgbClr val="FF0000"/>
            </a:solidFill>
          </a:endParaRPr>
        </a:p>
        <a:p>
          <a:r>
            <a:rPr kumimoji="1" lang="ja-JP" altLang="en-US" sz="1100" b="1">
              <a:solidFill>
                <a:srgbClr val="FF0000"/>
              </a:solidFill>
            </a:rPr>
            <a:t>申請した団体・企業等の</a:t>
          </a:r>
          <a:r>
            <a:rPr kumimoji="1" lang="ja-JP" altLang="en-US" sz="1100" b="1" u="sng">
              <a:solidFill>
                <a:srgbClr val="FF0000"/>
              </a:solidFill>
            </a:rPr>
            <a:t>「代表者印」</a:t>
          </a:r>
          <a:r>
            <a:rPr kumimoji="1" lang="ja-JP" altLang="en-US" sz="1100" b="1">
              <a:solidFill>
                <a:srgbClr val="FF0000"/>
              </a:solidFill>
            </a:rPr>
            <a:t>又は申請した団体・企業等の</a:t>
          </a:r>
          <a:r>
            <a:rPr kumimoji="1" lang="ja-JP" altLang="en-US" sz="1100" b="1" u="sng">
              <a:solidFill>
                <a:srgbClr val="FF0000"/>
              </a:solidFill>
            </a:rPr>
            <a:t>「会社等印」及び代表者様の認印</a:t>
          </a:r>
          <a:r>
            <a:rPr kumimoji="1" lang="ja-JP" altLang="en-US" sz="1100" b="1">
              <a:solidFill>
                <a:srgbClr val="FF0000"/>
              </a:solidFill>
            </a:rPr>
            <a:t>を押印ください。</a:t>
          </a:r>
          <a:endParaRPr kumimoji="1" lang="en-US" altLang="ja-JP" sz="1100" b="1">
            <a:solidFill>
              <a:srgbClr val="FF0000"/>
            </a:solidFill>
          </a:endParaRPr>
        </a:p>
        <a:p>
          <a:r>
            <a:rPr kumimoji="1" lang="ja-JP" altLang="en-US" sz="1100" b="1">
              <a:solidFill>
                <a:srgbClr val="FF0000"/>
              </a:solidFill>
            </a:rPr>
            <a:t>実行委員会など会社印、代表者印等を作成してない場合は、</a:t>
          </a:r>
          <a:r>
            <a:rPr kumimoji="1" lang="ja-JP" altLang="en-US" sz="1100" b="1" u="sng">
              <a:solidFill>
                <a:srgbClr val="FF0000"/>
              </a:solidFill>
            </a:rPr>
            <a:t>代表者様の個人印</a:t>
          </a:r>
          <a:r>
            <a:rPr kumimoji="1" lang="ja-JP" altLang="en-US" sz="1100" b="1">
              <a:solidFill>
                <a:srgbClr val="FF0000"/>
              </a:solidFill>
            </a:rPr>
            <a:t>を押印ください。</a:t>
          </a:r>
          <a:r>
            <a:rPr kumimoji="1" lang="en-US" altLang="ja-JP" sz="1100" b="1">
              <a:solidFill>
                <a:srgbClr val="FF0000"/>
              </a:solidFill>
            </a:rPr>
            <a:t>PDF</a:t>
          </a:r>
          <a:r>
            <a:rPr kumimoji="1" lang="ja-JP" altLang="en-US" sz="1100" b="1">
              <a:solidFill>
                <a:srgbClr val="FF0000"/>
              </a:solidFill>
            </a:rPr>
            <a:t>で提出可。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101600</xdr:colOff>
      <xdr:row>4</xdr:row>
      <xdr:rowOff>330200</xdr:rowOff>
    </xdr:from>
    <xdr:to>
      <xdr:col>14</xdr:col>
      <xdr:colOff>558800</xdr:colOff>
      <xdr:row>7</xdr:row>
      <xdr:rowOff>63500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949950" y="1616075"/>
          <a:ext cx="3086100" cy="762000"/>
          <a:chOff x="5943600" y="1619250"/>
          <a:chExt cx="3098800" cy="762000"/>
        </a:xfrm>
      </xdr:grpSpPr>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a:p>
            <a:endParaRPr kumimoji="1" lang="ja-JP" altLang="en-US" sz="1000"/>
          </a:p>
        </xdr:txBody>
      </xdr:sp>
    </xdr:grpSp>
    <xdr:clientData/>
  </xdr:twoCellAnchor>
  <xdr:twoCellAnchor>
    <xdr:from>
      <xdr:col>10</xdr:col>
      <xdr:colOff>25400</xdr:colOff>
      <xdr:row>16</xdr:row>
      <xdr:rowOff>298450</xdr:rowOff>
    </xdr:from>
    <xdr:to>
      <xdr:col>15</xdr:col>
      <xdr:colOff>292100</xdr:colOff>
      <xdr:row>18</xdr:row>
      <xdr:rowOff>69850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400" y="5759450"/>
          <a:ext cx="3568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⇐（ない場合は、プルダウンから「なし」を選択）</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279400</xdr:colOff>
      <xdr:row>12</xdr:row>
      <xdr:rowOff>82550</xdr:rowOff>
    </xdr:from>
    <xdr:to>
      <xdr:col>22</xdr:col>
      <xdr:colOff>520700</xdr:colOff>
      <xdr:row>12</xdr:row>
      <xdr:rowOff>412750</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14681200" y="2940050"/>
          <a:ext cx="927100" cy="15875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16</xdr:row>
      <xdr:rowOff>635000</xdr:rowOff>
    </xdr:from>
    <xdr:to>
      <xdr:col>23</xdr:col>
      <xdr:colOff>12700</xdr:colOff>
      <xdr:row>17</xdr:row>
      <xdr:rowOff>311150</xdr:rowOff>
    </xdr:to>
    <xdr:sp macro="" textlink="">
      <xdr:nvSpPr>
        <xdr:cNvPr id="3" name="角丸四角形吹き出し 3">
          <a:extLst>
            <a:ext uri="{FF2B5EF4-FFF2-40B4-BE49-F238E27FC236}">
              <a16:creationId xmlns:a16="http://schemas.microsoft.com/office/drawing/2014/main" id="{00000000-0008-0000-0300-000003000000}"/>
            </a:ext>
          </a:extLst>
        </xdr:cNvPr>
        <xdr:cNvSpPr/>
      </xdr:nvSpPr>
      <xdr:spPr>
        <a:xfrm>
          <a:off x="14770100" y="4044950"/>
          <a:ext cx="1016000" cy="238125"/>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542738</xdr:colOff>
      <xdr:row>22</xdr:row>
      <xdr:rowOff>391832</xdr:rowOff>
    </xdr:from>
    <xdr:to>
      <xdr:col>25</xdr:col>
      <xdr:colOff>218141</xdr:colOff>
      <xdr:row>23</xdr:row>
      <xdr:rowOff>235696</xdr:rowOff>
    </xdr:to>
    <xdr:sp macro="" textlink="">
      <xdr:nvSpPr>
        <xdr:cNvPr id="4" name="角丸四角形吹き出し 4">
          <a:extLst>
            <a:ext uri="{FF2B5EF4-FFF2-40B4-BE49-F238E27FC236}">
              <a16:creationId xmlns:a16="http://schemas.microsoft.com/office/drawing/2014/main" id="{00000000-0008-0000-0300-000004000000}"/>
            </a:ext>
          </a:extLst>
        </xdr:cNvPr>
        <xdr:cNvSpPr/>
      </xdr:nvSpPr>
      <xdr:spPr>
        <a:xfrm>
          <a:off x="13572938" y="5478182"/>
          <a:ext cx="3790203" cy="234389"/>
        </a:xfrm>
        <a:prstGeom prst="wedgeRoundRectCallout">
          <a:avLst>
            <a:gd name="adj1" fmla="val -10807"/>
            <a:gd name="adj2" fmla="val -73956"/>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た金額が入力されいているか確認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3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17</xdr:col>
      <xdr:colOff>391086</xdr:colOff>
      <xdr:row>1</xdr:row>
      <xdr:rowOff>456821</xdr:rowOff>
    </xdr:from>
    <xdr:to>
      <xdr:col>22</xdr:col>
      <xdr:colOff>560295</xdr:colOff>
      <xdr:row>4</xdr:row>
      <xdr:rowOff>150526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7002557" y="703350"/>
          <a:ext cx="3194797" cy="1374588"/>
          <a:chOff x="752981" y="8933967"/>
          <a:chExt cx="2966320" cy="993844"/>
        </a:xfrm>
      </xdr:grpSpPr>
      <xdr:sp macro="" textlink="">
        <xdr:nvSpPr>
          <xdr:cNvPr id="7" name="角丸四角形吹き出し 7">
            <a:extLst>
              <a:ext uri="{FF2B5EF4-FFF2-40B4-BE49-F238E27FC236}">
                <a16:creationId xmlns:a16="http://schemas.microsoft.com/office/drawing/2014/main" id="{00000000-0008-0000-0300-000007000000}"/>
              </a:ext>
            </a:extLst>
          </xdr:cNvPr>
          <xdr:cNvSpPr/>
        </xdr:nvSpPr>
        <xdr:spPr>
          <a:xfrm>
            <a:off x="752981" y="8933967"/>
            <a:ext cx="2966320" cy="785774"/>
          </a:xfrm>
          <a:prstGeom prst="wedgeRoundRectCallout">
            <a:avLst>
              <a:gd name="adj1" fmla="val 31381"/>
              <a:gd name="adj2" fmla="val -7006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76973" y="9045161"/>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88900</xdr:colOff>
      <xdr:row>0</xdr:row>
      <xdr:rowOff>57150</xdr:rowOff>
    </xdr:from>
    <xdr:to>
      <xdr:col>22</xdr:col>
      <xdr:colOff>234950</xdr:colOff>
      <xdr:row>1</xdr:row>
      <xdr:rowOff>355600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061700" y="57150"/>
          <a:ext cx="4260850" cy="4222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国内大会・学会</a:t>
          </a:r>
          <a:r>
            <a:rPr kumimoji="1" lang="en-US" altLang="ja-JP" sz="1600"/>
            <a:t>】</a:t>
          </a:r>
          <a:r>
            <a:rPr kumimoji="1" lang="ja-JP" altLang="en-US" sz="1600"/>
            <a:t>報告書</a:t>
          </a:r>
          <a:endParaRPr kumimoji="1" lang="en-US" altLang="ja-JP" sz="1600"/>
        </a:p>
      </xdr:txBody>
    </xdr:sp>
    <xdr:clientData/>
  </xdr:twoCellAnchor>
  <xdr:twoCellAnchor>
    <xdr:from>
      <xdr:col>14</xdr:col>
      <xdr:colOff>348503</xdr:colOff>
      <xdr:row>25</xdr:row>
      <xdr:rowOff>44824</xdr:rowOff>
    </xdr:from>
    <xdr:to>
      <xdr:col>22</xdr:col>
      <xdr:colOff>494179</xdr:colOff>
      <xdr:row>32</xdr:row>
      <xdr:rowOff>39594</xdr:rowOff>
    </xdr:to>
    <xdr:sp macro="" textlink="">
      <xdr:nvSpPr>
        <xdr:cNvPr id="10" name="角丸四角形吹き出し 10">
          <a:extLst>
            <a:ext uri="{FF2B5EF4-FFF2-40B4-BE49-F238E27FC236}">
              <a16:creationId xmlns:a16="http://schemas.microsoft.com/office/drawing/2014/main" id="{00000000-0008-0000-0300-00000A000000}"/>
            </a:ext>
          </a:extLst>
        </xdr:cNvPr>
        <xdr:cNvSpPr/>
      </xdr:nvSpPr>
      <xdr:spPr>
        <a:xfrm>
          <a:off x="9949703" y="5997949"/>
          <a:ext cx="5632076" cy="1661645"/>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17</xdr:col>
      <xdr:colOff>151653</xdr:colOff>
      <xdr:row>20</xdr:row>
      <xdr:rowOff>363070</xdr:rowOff>
    </xdr:from>
    <xdr:to>
      <xdr:col>20</xdr:col>
      <xdr:colOff>164353</xdr:colOff>
      <xdr:row>25</xdr:row>
      <xdr:rowOff>82925</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11810253" y="5001745"/>
          <a:ext cx="2070100" cy="1034305"/>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576355</xdr:colOff>
      <xdr:row>15</xdr:row>
      <xdr:rowOff>254373</xdr:rowOff>
    </xdr:from>
    <xdr:to>
      <xdr:col>26</xdr:col>
      <xdr:colOff>336176</xdr:colOff>
      <xdr:row>16</xdr:row>
      <xdr:rowOff>455706</xdr:rowOff>
    </xdr:to>
    <xdr:sp macro="" textlink="">
      <xdr:nvSpPr>
        <xdr:cNvPr id="12" name="フローチャート: 代替処理 11">
          <a:extLst>
            <a:ext uri="{FF2B5EF4-FFF2-40B4-BE49-F238E27FC236}">
              <a16:creationId xmlns:a16="http://schemas.microsoft.com/office/drawing/2014/main" id="{00000000-0008-0000-0300-00000C000000}"/>
            </a:ext>
          </a:extLst>
        </xdr:cNvPr>
        <xdr:cNvSpPr/>
      </xdr:nvSpPr>
      <xdr:spPr>
        <a:xfrm>
          <a:off x="14292355" y="3807198"/>
          <a:ext cx="3874621" cy="239433"/>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300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r>
            <a:rPr kumimoji="1" lang="ja-JP" altLang="ja-JP" sz="800">
              <a:solidFill>
                <a:schemeClr val="lt1"/>
              </a:solidFill>
              <a:effectLst/>
              <a:latin typeface="+mn-lt"/>
              <a:ea typeface="+mn-ea"/>
              <a:cs typeface="+mn-cs"/>
            </a:rPr>
            <a:t>エクスカーション助成金を入力すると自動的に限度額が計算されます。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191248</xdr:colOff>
      <xdr:row>19</xdr:row>
      <xdr:rowOff>231216</xdr:rowOff>
    </xdr:from>
    <xdr:to>
      <xdr:col>25</xdr:col>
      <xdr:colOff>64248</xdr:colOff>
      <xdr:row>20</xdr:row>
      <xdr:rowOff>250266</xdr:rowOff>
    </xdr:to>
    <xdr:sp macro="" textlink="">
      <xdr:nvSpPr>
        <xdr:cNvPr id="13" name="フローチャート: 代替処理 12">
          <a:extLst>
            <a:ext uri="{FF2B5EF4-FFF2-40B4-BE49-F238E27FC236}">
              <a16:creationId xmlns:a16="http://schemas.microsoft.com/office/drawing/2014/main" id="{00000000-0008-0000-0300-00000D000000}"/>
            </a:ext>
          </a:extLst>
        </xdr:cNvPr>
        <xdr:cNvSpPr/>
      </xdr:nvSpPr>
      <xdr:spPr>
        <a:xfrm>
          <a:off x="14593048" y="4755591"/>
          <a:ext cx="2616200" cy="2476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twoCellAnchor>
    <xdr:from>
      <xdr:col>20</xdr:col>
      <xdr:colOff>116166</xdr:colOff>
      <xdr:row>21</xdr:row>
      <xdr:rowOff>287244</xdr:rowOff>
    </xdr:from>
    <xdr:to>
      <xdr:col>25</xdr:col>
      <xdr:colOff>331693</xdr:colOff>
      <xdr:row>22</xdr:row>
      <xdr:rowOff>269315</xdr:rowOff>
    </xdr:to>
    <xdr:sp macro="" textlink="">
      <xdr:nvSpPr>
        <xdr:cNvPr id="14" name="フローチャート: 代替処理 13">
          <a:extLst>
            <a:ext uri="{FF2B5EF4-FFF2-40B4-BE49-F238E27FC236}">
              <a16:creationId xmlns:a16="http://schemas.microsoft.com/office/drawing/2014/main" id="{00000000-0008-0000-0300-00000E000000}"/>
            </a:ext>
          </a:extLst>
        </xdr:cNvPr>
        <xdr:cNvSpPr/>
      </xdr:nvSpPr>
      <xdr:spPr>
        <a:xfrm>
          <a:off x="13832166" y="5240244"/>
          <a:ext cx="3644527" cy="23924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限度額は</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エクスカーション助成</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含め</a:t>
          </a:r>
          <a:r>
            <a:rPr kumimoji="1" lang="en-US" altLang="ja-JP" sz="1000">
              <a:solidFill>
                <a:schemeClr val="lt1"/>
              </a:solidFill>
              <a:effectLst/>
              <a:latin typeface="+mn-lt"/>
              <a:ea typeface="+mn-ea"/>
              <a:cs typeface="+mn-cs"/>
            </a:rPr>
            <a:t>300</a:t>
          </a:r>
          <a:r>
            <a:rPr kumimoji="1" lang="ja-JP" altLang="ja-JP" sz="1000">
              <a:solidFill>
                <a:schemeClr val="lt1"/>
              </a:solidFill>
              <a:effectLst/>
              <a:latin typeface="+mn-lt"/>
              <a:ea typeface="+mn-ea"/>
              <a:cs typeface="+mn-cs"/>
            </a:rPr>
            <a:t>万円</a:t>
          </a:r>
          <a:endParaRPr lang="ja-JP" altLang="ja-JP" sz="7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323850</xdr:colOff>
      <xdr:row>12</xdr:row>
      <xdr:rowOff>95250</xdr:rowOff>
    </xdr:from>
    <xdr:to>
      <xdr:col>22</xdr:col>
      <xdr:colOff>565150</xdr:colOff>
      <xdr:row>13</xdr:row>
      <xdr:rowOff>25400</xdr:rowOff>
    </xdr:to>
    <xdr:sp macro="" textlink="">
      <xdr:nvSpPr>
        <xdr:cNvPr id="2" name="角丸四角形吹き出し 2">
          <a:extLst>
            <a:ext uri="{FF2B5EF4-FFF2-40B4-BE49-F238E27FC236}">
              <a16:creationId xmlns:a16="http://schemas.microsoft.com/office/drawing/2014/main" id="{00000000-0008-0000-0400-000002000000}"/>
            </a:ext>
          </a:extLst>
        </xdr:cNvPr>
        <xdr:cNvSpPr/>
      </xdr:nvSpPr>
      <xdr:spPr>
        <a:xfrm>
          <a:off x="14725650" y="2952750"/>
          <a:ext cx="927100" cy="168275"/>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360830</xdr:colOff>
      <xdr:row>18</xdr:row>
      <xdr:rowOff>560294</xdr:rowOff>
    </xdr:from>
    <xdr:to>
      <xdr:col>23</xdr:col>
      <xdr:colOff>5230</xdr:colOff>
      <xdr:row>19</xdr:row>
      <xdr:rowOff>236444</xdr:rowOff>
    </xdr:to>
    <xdr:sp macro="" textlink="">
      <xdr:nvSpPr>
        <xdr:cNvPr id="3" name="角丸四角形吹き出し 3">
          <a:extLst>
            <a:ext uri="{FF2B5EF4-FFF2-40B4-BE49-F238E27FC236}">
              <a16:creationId xmlns:a16="http://schemas.microsoft.com/office/drawing/2014/main" id="{00000000-0008-0000-0400-000003000000}"/>
            </a:ext>
          </a:extLst>
        </xdr:cNvPr>
        <xdr:cNvSpPr/>
      </xdr:nvSpPr>
      <xdr:spPr>
        <a:xfrm>
          <a:off x="14762630" y="4522694"/>
          <a:ext cx="1016000" cy="238125"/>
        </a:xfrm>
        <a:prstGeom prst="wedgeRoundRectCallout">
          <a:avLst>
            <a:gd name="adj1" fmla="val -63147"/>
            <a:gd name="adj2" fmla="val 56280"/>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22</xdr:col>
      <xdr:colOff>46319</xdr:colOff>
      <xdr:row>24</xdr:row>
      <xdr:rowOff>109817</xdr:rowOff>
    </xdr:from>
    <xdr:to>
      <xdr:col>26</xdr:col>
      <xdr:colOff>526304</xdr:colOff>
      <xdr:row>24</xdr:row>
      <xdr:rowOff>401917</xdr:rowOff>
    </xdr:to>
    <xdr:sp macro="" textlink="">
      <xdr:nvSpPr>
        <xdr:cNvPr id="4" name="角丸四角形吹き出し 4">
          <a:extLst>
            <a:ext uri="{FF2B5EF4-FFF2-40B4-BE49-F238E27FC236}">
              <a16:creationId xmlns:a16="http://schemas.microsoft.com/office/drawing/2014/main" id="{00000000-0008-0000-0400-000004000000}"/>
            </a:ext>
          </a:extLst>
        </xdr:cNvPr>
        <xdr:cNvSpPr/>
      </xdr:nvSpPr>
      <xdr:spPr>
        <a:xfrm>
          <a:off x="15133919" y="5824817"/>
          <a:ext cx="3223185" cy="130175"/>
        </a:xfrm>
        <a:prstGeom prst="wedgeRoundRectCallout">
          <a:avLst>
            <a:gd name="adj1" fmla="val -30371"/>
            <a:gd name="adj2" fmla="val -69354"/>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4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18</xdr:col>
      <xdr:colOff>533400</xdr:colOff>
      <xdr:row>1</xdr:row>
      <xdr:rowOff>266700</xdr:rowOff>
    </xdr:from>
    <xdr:to>
      <xdr:col>23</xdr:col>
      <xdr:colOff>546100</xdr:colOff>
      <xdr:row>3</xdr:row>
      <xdr:rowOff>285750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7743825" y="428625"/>
          <a:ext cx="3127375" cy="1114425"/>
          <a:chOff x="1581150" y="8801100"/>
          <a:chExt cx="2997200" cy="977900"/>
        </a:xfrm>
      </xdr:grpSpPr>
      <xdr:sp macro="" textlink="">
        <xdr:nvSpPr>
          <xdr:cNvPr id="7" name="角丸四角形吹き出し 9">
            <a:extLst>
              <a:ext uri="{FF2B5EF4-FFF2-40B4-BE49-F238E27FC236}">
                <a16:creationId xmlns:a16="http://schemas.microsoft.com/office/drawing/2014/main" id="{00000000-0008-0000-0400-000007000000}"/>
              </a:ext>
            </a:extLst>
          </xdr:cNvPr>
          <xdr:cNvSpPr/>
        </xdr:nvSpPr>
        <xdr:spPr>
          <a:xfrm>
            <a:off x="1581150" y="8801100"/>
            <a:ext cx="2997200" cy="958850"/>
          </a:xfrm>
          <a:prstGeom prst="wedgeRoundRectCallout">
            <a:avLst>
              <a:gd name="adj1" fmla="val -52613"/>
              <a:gd name="adj2" fmla="val -10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670050" y="8896350"/>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127000</xdr:colOff>
      <xdr:row>0</xdr:row>
      <xdr:rowOff>120650</xdr:rowOff>
    </xdr:from>
    <xdr:to>
      <xdr:col>22</xdr:col>
      <xdr:colOff>254000</xdr:colOff>
      <xdr:row>1</xdr:row>
      <xdr:rowOff>374650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099800" y="120650"/>
          <a:ext cx="4241800" cy="358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国際会議用</a:t>
          </a:r>
          <a:r>
            <a:rPr kumimoji="1" lang="en-US" altLang="ja-JP" sz="1600"/>
            <a:t>】</a:t>
          </a:r>
          <a:r>
            <a:rPr kumimoji="1" lang="ja-JP" altLang="en-US" sz="1600"/>
            <a:t>報告書</a:t>
          </a:r>
          <a:endParaRPr kumimoji="1" lang="en-US" altLang="ja-JP" sz="1600"/>
        </a:p>
      </xdr:txBody>
    </xdr:sp>
    <xdr:clientData/>
  </xdr:twoCellAnchor>
  <xdr:twoCellAnchor>
    <xdr:from>
      <xdr:col>12</xdr:col>
      <xdr:colOff>283882</xdr:colOff>
      <xdr:row>24</xdr:row>
      <xdr:rowOff>74706</xdr:rowOff>
    </xdr:from>
    <xdr:to>
      <xdr:col>21</xdr:col>
      <xdr:colOff>515470</xdr:colOff>
      <xdr:row>27</xdr:row>
      <xdr:rowOff>29883</xdr:rowOff>
    </xdr:to>
    <xdr:sp macro="" textlink="">
      <xdr:nvSpPr>
        <xdr:cNvPr id="10" name="角丸四角形吹き出し 11">
          <a:extLst>
            <a:ext uri="{FF2B5EF4-FFF2-40B4-BE49-F238E27FC236}">
              <a16:creationId xmlns:a16="http://schemas.microsoft.com/office/drawing/2014/main" id="{00000000-0008-0000-0400-00000A000000}"/>
            </a:ext>
          </a:extLst>
        </xdr:cNvPr>
        <xdr:cNvSpPr/>
      </xdr:nvSpPr>
      <xdr:spPr>
        <a:xfrm>
          <a:off x="8513482" y="5789706"/>
          <a:ext cx="6403788" cy="669552"/>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18</xdr:col>
      <xdr:colOff>343647</xdr:colOff>
      <xdr:row>20</xdr:row>
      <xdr:rowOff>679823</xdr:rowOff>
    </xdr:from>
    <xdr:to>
      <xdr:col>20</xdr:col>
      <xdr:colOff>530412</xdr:colOff>
      <xdr:row>24</xdr:row>
      <xdr:rowOff>74706</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0"/>
        </xdr:cNvCxnSpPr>
      </xdr:nvCxnSpPr>
      <xdr:spPr>
        <a:xfrm flipV="1">
          <a:off x="12688047" y="5004173"/>
          <a:ext cx="1558365" cy="785533"/>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67236</xdr:colOff>
      <xdr:row>17</xdr:row>
      <xdr:rowOff>209176</xdr:rowOff>
    </xdr:from>
    <xdr:to>
      <xdr:col>26</xdr:col>
      <xdr:colOff>394823</xdr:colOff>
      <xdr:row>18</xdr:row>
      <xdr:rowOff>381000</xdr:rowOff>
    </xdr:to>
    <xdr:sp macro="" textlink="">
      <xdr:nvSpPr>
        <xdr:cNvPr id="12" name="フローチャート: 代替処理 11">
          <a:extLst>
            <a:ext uri="{FF2B5EF4-FFF2-40B4-BE49-F238E27FC236}">
              <a16:creationId xmlns:a16="http://schemas.microsoft.com/office/drawing/2014/main" id="{00000000-0008-0000-0400-00000C000000}"/>
            </a:ext>
          </a:extLst>
        </xdr:cNvPr>
        <xdr:cNvSpPr/>
      </xdr:nvSpPr>
      <xdr:spPr>
        <a:xfrm>
          <a:off x="13783236" y="4257301"/>
          <a:ext cx="4442387" cy="26707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基本助成額</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及び</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500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エクスカーション助成を入力すると自動的に限度額が計算されます。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575235</xdr:colOff>
      <xdr:row>20</xdr:row>
      <xdr:rowOff>679823</xdr:rowOff>
    </xdr:from>
    <xdr:to>
      <xdr:col>25</xdr:col>
      <xdr:colOff>463176</xdr:colOff>
      <xdr:row>21</xdr:row>
      <xdr:rowOff>26520</xdr:rowOff>
    </xdr:to>
    <xdr:sp macro="" textlink="">
      <xdr:nvSpPr>
        <xdr:cNvPr id="13" name="フローチャート: 代替処理 12">
          <a:extLst>
            <a:ext uri="{FF2B5EF4-FFF2-40B4-BE49-F238E27FC236}">
              <a16:creationId xmlns:a16="http://schemas.microsoft.com/office/drawing/2014/main" id="{00000000-0008-0000-0400-00000D000000}"/>
            </a:ext>
          </a:extLst>
        </xdr:cNvPr>
        <xdr:cNvSpPr/>
      </xdr:nvSpPr>
      <xdr:spPr>
        <a:xfrm>
          <a:off x="14977035" y="5004173"/>
          <a:ext cx="2631141" cy="2297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0209" y="27902647"/>
          <a:ext cx="8309908" cy="860238"/>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564030" y="11503584"/>
          <a:ext cx="8284882" cy="1716369"/>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694872" y="14417221"/>
          <a:ext cx="190500" cy="50981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93056" y="15139307"/>
          <a:ext cx="201385" cy="33564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700315" y="15670893"/>
          <a:ext cx="185056" cy="13389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35857" y="17037050"/>
          <a:ext cx="1973942" cy="3283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716644" y="17387207"/>
          <a:ext cx="205013" cy="4245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714830" y="18040349"/>
          <a:ext cx="206827" cy="43942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94</xdr:row>
      <xdr:rowOff>7471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29344" y="25474706"/>
          <a:ext cx="1621972" cy="2390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4450" y="69850"/>
          <a:ext cx="20891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様式第６号（第７条関係）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470648</xdr:colOff>
      <xdr:row>6</xdr:row>
      <xdr:rowOff>141941</xdr:rowOff>
    </xdr:from>
    <xdr:to>
      <xdr:col>10</xdr:col>
      <xdr:colOff>59765</xdr:colOff>
      <xdr:row>8</xdr:row>
      <xdr:rowOff>179294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0301942" y="1927412"/>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twoCellAnchor>
    <xdr:from>
      <xdr:col>6</xdr:col>
      <xdr:colOff>473636</xdr:colOff>
      <xdr:row>19</xdr:row>
      <xdr:rowOff>25403</xdr:rowOff>
    </xdr:from>
    <xdr:to>
      <xdr:col>10</xdr:col>
      <xdr:colOff>62753</xdr:colOff>
      <xdr:row>21</xdr:row>
      <xdr:rowOff>152403</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10334812" y="6644344"/>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111578</xdr:rowOff>
    </xdr:from>
    <xdr:to>
      <xdr:col>1</xdr:col>
      <xdr:colOff>966107</xdr:colOff>
      <xdr:row>0</xdr:row>
      <xdr:rowOff>326571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11578"/>
          <a:ext cx="130628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27215</xdr:colOff>
      <xdr:row>0</xdr:row>
      <xdr:rowOff>99786</xdr:rowOff>
    </xdr:from>
    <xdr:to>
      <xdr:col>2</xdr:col>
      <xdr:colOff>136071</xdr:colOff>
      <xdr:row>0</xdr:row>
      <xdr:rowOff>367393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67394" y="99786"/>
          <a:ext cx="1932213" cy="26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第４号様式の３（第</a:t>
          </a:r>
          <a:r>
            <a:rPr kumimoji="1" lang="en-US" altLang="ja-JP" sz="1000">
              <a:latin typeface="ＭＳ Ｐゴシック" panose="020B0600070205080204" pitchFamily="50" charset="-128"/>
              <a:ea typeface="ＭＳ Ｐゴシック" panose="020B0600070205080204" pitchFamily="50" charset="-128"/>
            </a:rPr>
            <a:t>9</a:t>
          </a:r>
          <a:r>
            <a:rPr kumimoji="1" lang="ja-JP" altLang="en-US" sz="1000">
              <a:latin typeface="ＭＳ Ｐゴシック" panose="020B0600070205080204" pitchFamily="50" charset="-128"/>
              <a:ea typeface="ＭＳ Ｐゴシック" panose="020B0600070205080204" pitchFamily="50" charset="-128"/>
            </a:rPr>
            <a:t>条関係）</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145142</xdr:colOff>
      <xdr:row>0</xdr:row>
      <xdr:rowOff>54427</xdr:rowOff>
    </xdr:from>
    <xdr:to>
      <xdr:col>15</xdr:col>
      <xdr:colOff>9071</xdr:colOff>
      <xdr:row>2</xdr:row>
      <xdr:rowOff>308428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289142" y="54427"/>
          <a:ext cx="516164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⑤参加者数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 Id="rId1"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概要"/>
      <sheetName val="※まずはこのシートに入力※基本データ"/>
      <sheetName val="TCVB補助金制度→"/>
      <sheetName val="②実績報告書（TCVB)"/>
      <sheetName val="③収支決算書"/>
      <sheetName val="④参加者数【TCVB】"/>
      <sheetName val="（④参加者数【県】)"/>
      <sheetName val="⑤国別参加者数【TCVB】"/>
      <sheetName val="(⑤国別参加者数【県】)"/>
      <sheetName val="⑥-1宿泊証明書"/>
      <sheetName val="⑥-2宿泊第三者証明書"/>
      <sheetName val="⑦賛助会員利用"/>
      <sheetName val="⑧アンケート（主催者）"/>
      <sheetName val="⑨アンケート（参加者)"/>
      <sheetName val="⑩（香川県）請求書"/>
      <sheetName val="⑪（TCVB）請求書"/>
    </sheetNames>
    <sheetDataSet>
      <sheetData sheetId="0"/>
      <sheetData sheetId="1">
        <row r="14">
          <cell r="D14" t="str">
            <v>令和　年　月　日～　月　日（　日間）</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16.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view="pageBreakPreview" topLeftCell="A17" zoomScale="115" zoomScaleNormal="115" zoomScaleSheetLayoutView="115" workbookViewId="0">
      <selection activeCell="H26" sqref="H26:J26"/>
    </sheetView>
  </sheetViews>
  <sheetFormatPr defaultColWidth="8" defaultRowHeight="13.5" x14ac:dyDescent="0.4"/>
  <cols>
    <col min="1" max="2" width="2.75" style="89" customWidth="1"/>
    <col min="3" max="3" width="7.625" style="191" customWidth="1"/>
    <col min="4" max="4" width="8" style="184" customWidth="1"/>
    <col min="5" max="5" width="9.375" style="184" customWidth="1"/>
    <col min="6" max="7" width="8" style="89"/>
    <col min="8" max="10" width="6.125" style="89" customWidth="1"/>
    <col min="11" max="11" width="14.375" style="198" customWidth="1"/>
    <col min="12" max="16384" width="8" style="89"/>
  </cols>
  <sheetData>
    <row r="1" spans="1:11" ht="13.15" customHeight="1" x14ac:dyDescent="0.4">
      <c r="A1" s="282" t="s">
        <v>323</v>
      </c>
      <c r="B1" s="282"/>
      <c r="C1" s="282"/>
      <c r="D1" s="282"/>
      <c r="E1" s="282"/>
      <c r="F1" s="282"/>
      <c r="G1" s="282"/>
      <c r="H1" s="282"/>
      <c r="I1" s="282"/>
      <c r="J1" s="282"/>
      <c r="K1" s="282"/>
    </row>
    <row r="2" spans="1:11" ht="13.15" customHeight="1" x14ac:dyDescent="0.4">
      <c r="A2" s="282"/>
      <c r="B2" s="282"/>
      <c r="C2" s="282"/>
      <c r="D2" s="282"/>
      <c r="E2" s="282"/>
      <c r="F2" s="282"/>
      <c r="G2" s="282"/>
      <c r="H2" s="282"/>
      <c r="I2" s="282"/>
      <c r="J2" s="282"/>
      <c r="K2" s="282"/>
    </row>
    <row r="3" spans="1:11" x14ac:dyDescent="0.4">
      <c r="A3" s="282"/>
      <c r="B3" s="282"/>
      <c r="C3" s="282"/>
      <c r="D3" s="282"/>
      <c r="E3" s="282"/>
      <c r="F3" s="282"/>
      <c r="G3" s="282"/>
      <c r="H3" s="282"/>
      <c r="I3" s="282"/>
      <c r="J3" s="282"/>
      <c r="K3" s="282"/>
    </row>
    <row r="4" spans="1:11" s="90" customFormat="1" ht="7.5" customHeight="1" x14ac:dyDescent="0.4">
      <c r="A4" s="150"/>
      <c r="B4" s="150"/>
      <c r="C4" s="190"/>
      <c r="D4" s="183"/>
      <c r="E4" s="183"/>
      <c r="F4" s="150"/>
      <c r="G4" s="150"/>
      <c r="H4" s="150"/>
      <c r="I4" s="150"/>
      <c r="J4" s="150"/>
      <c r="K4" s="198"/>
    </row>
    <row r="5" spans="1:11" x14ac:dyDescent="0.4">
      <c r="C5" s="283" t="s">
        <v>324</v>
      </c>
      <c r="D5" s="283"/>
      <c r="E5" s="283"/>
      <c r="F5" s="283"/>
      <c r="G5" s="283"/>
      <c r="H5" s="283"/>
      <c r="I5" s="283"/>
      <c r="J5" s="283"/>
    </row>
    <row r="6" spans="1:11" ht="6.4" customHeight="1" x14ac:dyDescent="0.4"/>
    <row r="7" spans="1:11" ht="42" customHeight="1" x14ac:dyDescent="0.4">
      <c r="C7" s="284" t="s">
        <v>526</v>
      </c>
      <c r="D7" s="284"/>
      <c r="E7" s="284"/>
      <c r="F7" s="284"/>
      <c r="G7" s="284"/>
      <c r="H7" s="284"/>
      <c r="I7" s="284"/>
      <c r="J7" s="284"/>
    </row>
    <row r="8" spans="1:11" ht="6" customHeight="1" x14ac:dyDescent="0.4"/>
    <row r="9" spans="1:11" x14ac:dyDescent="0.4">
      <c r="C9" s="283" t="s">
        <v>325</v>
      </c>
      <c r="D9" s="283"/>
      <c r="E9" s="283"/>
      <c r="F9" s="283"/>
      <c r="G9" s="283"/>
      <c r="H9" s="283"/>
      <c r="I9" s="283"/>
      <c r="J9" s="283"/>
      <c r="K9" s="283"/>
    </row>
    <row r="10" spans="1:11" ht="27" customHeight="1" x14ac:dyDescent="0.4">
      <c r="C10" s="285" t="s">
        <v>326</v>
      </c>
      <c r="D10" s="285"/>
      <c r="E10" s="285"/>
      <c r="F10" s="285"/>
      <c r="G10" s="285"/>
      <c r="H10" s="285"/>
      <c r="I10" s="285"/>
      <c r="J10" s="285"/>
    </row>
    <row r="11" spans="1:11" ht="7.15" customHeight="1" x14ac:dyDescent="0.4">
      <c r="C11" s="192"/>
      <c r="D11" s="186"/>
      <c r="E11" s="186"/>
      <c r="F11" s="185"/>
      <c r="G11" s="185"/>
      <c r="H11" s="185"/>
      <c r="I11" s="185"/>
      <c r="J11" s="185"/>
    </row>
    <row r="12" spans="1:11" ht="12.4" customHeight="1" x14ac:dyDescent="0.4">
      <c r="A12" s="270" t="s">
        <v>327</v>
      </c>
      <c r="B12" s="270"/>
      <c r="C12" s="270"/>
      <c r="D12" s="270"/>
      <c r="E12" s="270"/>
      <c r="F12" s="270"/>
      <c r="G12" s="270"/>
      <c r="H12" s="270"/>
      <c r="I12" s="270"/>
      <c r="J12" s="270"/>
      <c r="K12" s="270"/>
    </row>
    <row r="13" spans="1:11" ht="12.4" customHeight="1" x14ac:dyDescent="0.4">
      <c r="A13" s="270"/>
      <c r="B13" s="270"/>
      <c r="C13" s="270"/>
      <c r="D13" s="270"/>
      <c r="E13" s="270"/>
      <c r="F13" s="270"/>
      <c r="G13" s="270"/>
      <c r="H13" s="270"/>
      <c r="I13" s="270"/>
      <c r="J13" s="270"/>
      <c r="K13" s="270"/>
    </row>
    <row r="14" spans="1:11" ht="12.4" customHeight="1" x14ac:dyDescent="0.4">
      <c r="A14" s="270"/>
      <c r="B14" s="270"/>
      <c r="C14" s="270"/>
      <c r="D14" s="270"/>
      <c r="E14" s="270"/>
      <c r="F14" s="270"/>
      <c r="G14" s="270"/>
      <c r="H14" s="270"/>
      <c r="I14" s="270"/>
      <c r="J14" s="270"/>
      <c r="K14" s="270"/>
    </row>
    <row r="15" spans="1:11" ht="6" customHeight="1" x14ac:dyDescent="0.4">
      <c r="A15" s="114"/>
      <c r="B15" s="114"/>
      <c r="C15" s="190"/>
      <c r="D15" s="183"/>
      <c r="E15" s="183"/>
      <c r="F15" s="114"/>
      <c r="G15" s="114"/>
      <c r="H15" s="114"/>
      <c r="I15" s="114"/>
      <c r="J15" s="114"/>
    </row>
    <row r="16" spans="1:11" ht="12.4" customHeight="1" x14ac:dyDescent="0.4">
      <c r="A16" s="114"/>
      <c r="B16" s="269" t="s">
        <v>328</v>
      </c>
      <c r="C16" s="269"/>
      <c r="D16" s="269"/>
      <c r="E16" s="269"/>
      <c r="F16" s="269"/>
      <c r="G16" s="269"/>
      <c r="H16" s="269"/>
      <c r="I16" s="269"/>
      <c r="J16" s="269"/>
    </row>
    <row r="17" spans="1:19" ht="69" customHeight="1" x14ac:dyDescent="0.4">
      <c r="A17" s="114"/>
      <c r="B17" s="183"/>
      <c r="C17" s="190"/>
      <c r="D17" s="183"/>
      <c r="E17" s="183"/>
      <c r="F17" s="183"/>
      <c r="G17" s="183"/>
      <c r="H17" s="183"/>
      <c r="I17" s="183"/>
      <c r="J17" s="183"/>
      <c r="M17" s="98"/>
    </row>
    <row r="19" spans="1:19" x14ac:dyDescent="0.4">
      <c r="A19" s="270" t="s">
        <v>329</v>
      </c>
      <c r="B19" s="270"/>
      <c r="C19" s="270"/>
      <c r="D19" s="270"/>
      <c r="E19" s="270"/>
      <c r="F19" s="270"/>
      <c r="G19" s="270"/>
      <c r="H19" s="270"/>
      <c r="I19" s="270"/>
      <c r="J19" s="270"/>
      <c r="K19" s="270"/>
    </row>
    <row r="20" spans="1:19" x14ac:dyDescent="0.4">
      <c r="A20" s="270"/>
      <c r="B20" s="270"/>
      <c r="C20" s="270"/>
      <c r="D20" s="270"/>
      <c r="E20" s="270"/>
      <c r="F20" s="270"/>
      <c r="G20" s="270"/>
      <c r="H20" s="270"/>
      <c r="I20" s="270"/>
      <c r="J20" s="270"/>
      <c r="K20" s="270"/>
    </row>
    <row r="21" spans="1:19" x14ac:dyDescent="0.4">
      <c r="A21" s="270"/>
      <c r="B21" s="270"/>
      <c r="C21" s="270"/>
      <c r="D21" s="270"/>
      <c r="E21" s="270"/>
      <c r="F21" s="270"/>
      <c r="G21" s="270"/>
      <c r="H21" s="270"/>
      <c r="I21" s="270"/>
      <c r="J21" s="270"/>
      <c r="K21" s="270"/>
    </row>
    <row r="23" spans="1:19" ht="23.65" customHeight="1" x14ac:dyDescent="0.4">
      <c r="C23" s="187" t="s">
        <v>330</v>
      </c>
      <c r="D23" s="271" t="s">
        <v>331</v>
      </c>
      <c r="E23" s="272"/>
      <c r="F23" s="273" t="s">
        <v>99</v>
      </c>
      <c r="G23" s="274"/>
      <c r="H23" s="275" t="s">
        <v>332</v>
      </c>
      <c r="I23" s="276"/>
      <c r="J23" s="277"/>
      <c r="K23" s="199" t="s">
        <v>333</v>
      </c>
    </row>
    <row r="24" spans="1:19" ht="19.899999999999999" customHeight="1" x14ac:dyDescent="0.4">
      <c r="C24" s="193"/>
      <c r="D24" s="278" t="s">
        <v>0</v>
      </c>
      <c r="E24" s="278"/>
      <c r="F24" s="279" t="s">
        <v>334</v>
      </c>
      <c r="G24" s="280"/>
      <c r="H24" s="280"/>
      <c r="I24" s="280"/>
      <c r="J24" s="280"/>
      <c r="K24" s="281"/>
    </row>
    <row r="25" spans="1:19" ht="24.4" customHeight="1" x14ac:dyDescent="0.4">
      <c r="C25" s="189" t="s">
        <v>335</v>
      </c>
      <c r="D25" s="256" t="s">
        <v>346</v>
      </c>
      <c r="E25" s="268"/>
      <c r="F25" s="257" t="s">
        <v>336</v>
      </c>
      <c r="G25" s="257"/>
      <c r="H25" s="257" t="s">
        <v>26</v>
      </c>
      <c r="I25" s="257"/>
      <c r="J25" s="257"/>
      <c r="K25" s="265" t="s">
        <v>357</v>
      </c>
    </row>
    <row r="26" spans="1:19" ht="24.4" customHeight="1" x14ac:dyDescent="0.4">
      <c r="C26" s="194" t="s">
        <v>337</v>
      </c>
      <c r="D26" s="258" t="s">
        <v>347</v>
      </c>
      <c r="E26" s="259"/>
      <c r="F26" s="257" t="s">
        <v>26</v>
      </c>
      <c r="G26" s="257"/>
      <c r="H26" s="257" t="s">
        <v>336</v>
      </c>
      <c r="I26" s="257"/>
      <c r="J26" s="257"/>
      <c r="K26" s="266"/>
    </row>
    <row r="27" spans="1:19" ht="24.4" customHeight="1" x14ac:dyDescent="0.4">
      <c r="C27" s="196" t="s">
        <v>338</v>
      </c>
      <c r="D27" s="261" t="s">
        <v>348</v>
      </c>
      <c r="E27" s="261"/>
      <c r="F27" s="257" t="s">
        <v>336</v>
      </c>
      <c r="G27" s="257"/>
      <c r="H27" s="257" t="s">
        <v>336</v>
      </c>
      <c r="I27" s="257"/>
      <c r="J27" s="257"/>
      <c r="K27" s="266"/>
    </row>
    <row r="28" spans="1:19" ht="24.4" customHeight="1" x14ac:dyDescent="0.4">
      <c r="C28" s="196" t="s">
        <v>339</v>
      </c>
      <c r="D28" s="260" t="s">
        <v>349</v>
      </c>
      <c r="E28" s="260"/>
      <c r="F28" s="257" t="s">
        <v>336</v>
      </c>
      <c r="G28" s="257"/>
      <c r="H28" s="257" t="s">
        <v>336</v>
      </c>
      <c r="I28" s="257"/>
      <c r="J28" s="257"/>
      <c r="K28" s="266"/>
    </row>
    <row r="29" spans="1:19" ht="24.4" customHeight="1" x14ac:dyDescent="0.4">
      <c r="C29" s="196" t="s">
        <v>340</v>
      </c>
      <c r="D29" s="260" t="s">
        <v>350</v>
      </c>
      <c r="E29" s="261"/>
      <c r="F29" s="257" t="s">
        <v>336</v>
      </c>
      <c r="G29" s="257"/>
      <c r="H29" s="262" t="s">
        <v>520</v>
      </c>
      <c r="I29" s="262"/>
      <c r="J29" s="262"/>
      <c r="K29" s="266"/>
      <c r="N29" s="98"/>
      <c r="O29" s="263"/>
      <c r="P29" s="263"/>
    </row>
    <row r="30" spans="1:19" ht="24.4" customHeight="1" x14ac:dyDescent="0.4">
      <c r="C30" s="188" t="s">
        <v>360</v>
      </c>
      <c r="D30" s="258" t="s">
        <v>354</v>
      </c>
      <c r="E30" s="258"/>
      <c r="F30" s="257" t="s">
        <v>26</v>
      </c>
      <c r="G30" s="257"/>
      <c r="H30" s="262" t="s">
        <v>336</v>
      </c>
      <c r="I30" s="262"/>
      <c r="J30" s="262"/>
      <c r="K30" s="266"/>
      <c r="O30" s="264"/>
      <c r="P30" s="264"/>
    </row>
    <row r="31" spans="1:19" ht="24.4" customHeight="1" x14ac:dyDescent="0.4">
      <c r="C31" s="197" t="s">
        <v>352</v>
      </c>
      <c r="D31" s="258" t="s">
        <v>361</v>
      </c>
      <c r="E31" s="258"/>
      <c r="F31" s="257" t="s">
        <v>26</v>
      </c>
      <c r="G31" s="257"/>
      <c r="H31" s="262" t="s">
        <v>521</v>
      </c>
      <c r="I31" s="262"/>
      <c r="J31" s="262"/>
      <c r="K31" s="266"/>
      <c r="L31" s="252"/>
      <c r="M31" s="253"/>
      <c r="N31" s="254"/>
      <c r="O31" s="254"/>
      <c r="P31" s="254"/>
      <c r="Q31" s="254"/>
      <c r="R31" s="254"/>
      <c r="S31" s="198"/>
    </row>
    <row r="32" spans="1:19" ht="24.4" customHeight="1" x14ac:dyDescent="0.4">
      <c r="C32" s="188" t="s">
        <v>342</v>
      </c>
      <c r="D32" s="259" t="s">
        <v>355</v>
      </c>
      <c r="E32" s="259"/>
      <c r="F32" s="257" t="s">
        <v>26</v>
      </c>
      <c r="G32" s="257"/>
      <c r="H32" s="257" t="s">
        <v>336</v>
      </c>
      <c r="I32" s="257"/>
      <c r="J32" s="257"/>
      <c r="K32" s="266"/>
      <c r="L32" s="252"/>
      <c r="M32" s="255"/>
      <c r="N32" s="254"/>
      <c r="O32" s="254"/>
      <c r="P32" s="254"/>
      <c r="Q32" s="254"/>
      <c r="R32" s="254"/>
      <c r="S32" s="198"/>
    </row>
    <row r="33" spans="3:11" ht="24.4" customHeight="1" x14ac:dyDescent="0.4">
      <c r="C33" s="194" t="s">
        <v>343</v>
      </c>
      <c r="D33" s="258" t="s">
        <v>356</v>
      </c>
      <c r="E33" s="258"/>
      <c r="F33" s="257" t="s">
        <v>26</v>
      </c>
      <c r="G33" s="257"/>
      <c r="H33" s="257" t="s">
        <v>336</v>
      </c>
      <c r="I33" s="257"/>
      <c r="J33" s="257"/>
      <c r="K33" s="267"/>
    </row>
    <row r="34" spans="3:11" ht="24.4" customHeight="1" x14ac:dyDescent="0.4">
      <c r="C34" s="195" t="s">
        <v>344</v>
      </c>
      <c r="D34" s="256" t="s">
        <v>351</v>
      </c>
      <c r="E34" s="256"/>
      <c r="F34" s="257" t="s">
        <v>336</v>
      </c>
      <c r="G34" s="257"/>
      <c r="H34" s="257" t="s">
        <v>26</v>
      </c>
      <c r="I34" s="257"/>
      <c r="J34" s="257"/>
      <c r="K34" s="199" t="s">
        <v>359</v>
      </c>
    </row>
    <row r="35" spans="3:11" ht="24.4" customHeight="1" x14ac:dyDescent="0.4">
      <c r="C35" s="194" t="s">
        <v>345</v>
      </c>
      <c r="D35" s="258" t="s">
        <v>353</v>
      </c>
      <c r="E35" s="259"/>
      <c r="F35" s="257" t="s">
        <v>26</v>
      </c>
      <c r="G35" s="257"/>
      <c r="H35" s="257" t="s">
        <v>336</v>
      </c>
      <c r="I35" s="257"/>
      <c r="J35" s="257"/>
      <c r="K35" s="199" t="s">
        <v>358</v>
      </c>
    </row>
  </sheetData>
  <mergeCells count="55">
    <mergeCell ref="A12:K14"/>
    <mergeCell ref="A1:K3"/>
    <mergeCell ref="C5:J5"/>
    <mergeCell ref="C7:J7"/>
    <mergeCell ref="C10:J10"/>
    <mergeCell ref="C9:K9"/>
    <mergeCell ref="F26:G26"/>
    <mergeCell ref="H26:J26"/>
    <mergeCell ref="B16:J16"/>
    <mergeCell ref="A19:K21"/>
    <mergeCell ref="D23:E23"/>
    <mergeCell ref="F23:G23"/>
    <mergeCell ref="H23:J23"/>
    <mergeCell ref="D24:E24"/>
    <mergeCell ref="F24:K24"/>
    <mergeCell ref="O29:P29"/>
    <mergeCell ref="D30:E30"/>
    <mergeCell ref="F30:G30"/>
    <mergeCell ref="H30:J30"/>
    <mergeCell ref="O30:P30"/>
    <mergeCell ref="K25:K33"/>
    <mergeCell ref="D27:E27"/>
    <mergeCell ref="F27:G27"/>
    <mergeCell ref="H27:J27"/>
    <mergeCell ref="D28:E28"/>
    <mergeCell ref="F28:G28"/>
    <mergeCell ref="H28:J28"/>
    <mergeCell ref="D25:E25"/>
    <mergeCell ref="F25:G25"/>
    <mergeCell ref="H25:J25"/>
    <mergeCell ref="D26:E26"/>
    <mergeCell ref="D33:E33"/>
    <mergeCell ref="F33:G33"/>
    <mergeCell ref="H33:J33"/>
    <mergeCell ref="D29:E29"/>
    <mergeCell ref="F29:G29"/>
    <mergeCell ref="H29:J29"/>
    <mergeCell ref="D31:E31"/>
    <mergeCell ref="F31:G31"/>
    <mergeCell ref="H31:J31"/>
    <mergeCell ref="D32:E32"/>
    <mergeCell ref="F32:G32"/>
    <mergeCell ref="H32:J32"/>
    <mergeCell ref="D34:E34"/>
    <mergeCell ref="F34:G34"/>
    <mergeCell ref="H34:J34"/>
    <mergeCell ref="D35:E35"/>
    <mergeCell ref="F35:G35"/>
    <mergeCell ref="H35:J35"/>
    <mergeCell ref="L31:M31"/>
    <mergeCell ref="N31:O31"/>
    <mergeCell ref="P31:R31"/>
    <mergeCell ref="L32:M32"/>
    <mergeCell ref="N32:O32"/>
    <mergeCell ref="P32:R32"/>
  </mergeCells>
  <phoneticPr fontId="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1:G36"/>
  <sheetViews>
    <sheetView view="pageBreakPreview" zoomScale="70" zoomScaleNormal="100" zoomScaleSheetLayoutView="70" workbookViewId="0">
      <pane xSplit="1" ySplit="3" topLeftCell="B8" activePane="bottomRight" state="frozen"/>
      <selection activeCell="C12" sqref="C12:E12"/>
      <selection pane="topRight" activeCell="C12" sqref="C12:E12"/>
      <selection pane="bottomLeft" activeCell="C12" sqref="C12:E12"/>
      <selection pane="bottomRight" activeCell="E6" sqref="E6"/>
    </sheetView>
  </sheetViews>
  <sheetFormatPr defaultRowHeight="18.75" x14ac:dyDescent="0.4"/>
  <cols>
    <col min="1" max="1" width="4.5" customWidth="1"/>
    <col min="2" max="2" width="23.875" style="50" customWidth="1"/>
    <col min="3" max="3" width="33.875" customWidth="1"/>
    <col min="4" max="4" width="18.125" hidden="1" customWidth="1"/>
    <col min="5" max="5" width="23.875" style="50" customWidth="1"/>
    <col min="6" max="6" width="33.875" customWidth="1"/>
    <col min="7" max="7" width="10.875" style="50" hidden="1" customWidth="1"/>
  </cols>
  <sheetData>
    <row r="1" spans="1:7" ht="33.950000000000003" customHeight="1" thickBot="1" x14ac:dyDescent="0.45">
      <c r="A1" s="457" t="s">
        <v>524</v>
      </c>
      <c r="B1" s="457"/>
      <c r="C1" s="457"/>
      <c r="D1" s="457"/>
      <c r="E1" s="457"/>
      <c r="F1" s="457"/>
      <c r="G1" s="69"/>
    </row>
    <row r="2" spans="1:7" ht="20.45" customHeight="1" x14ac:dyDescent="0.4">
      <c r="A2" s="1"/>
      <c r="B2" s="465" t="s">
        <v>68</v>
      </c>
      <c r="C2" s="467" t="s">
        <v>69</v>
      </c>
      <c r="D2" s="147" t="s">
        <v>307</v>
      </c>
      <c r="E2" s="468" t="s">
        <v>68</v>
      </c>
      <c r="F2" s="469" t="s">
        <v>69</v>
      </c>
      <c r="G2" s="4"/>
    </row>
    <row r="3" spans="1:7" ht="30.95" customHeight="1" x14ac:dyDescent="0.4">
      <c r="A3" s="1"/>
      <c r="B3" s="466"/>
      <c r="C3" s="421"/>
      <c r="D3" s="144" t="s">
        <v>307</v>
      </c>
      <c r="E3" s="373"/>
      <c r="F3" s="419"/>
      <c r="G3" s="4"/>
    </row>
    <row r="4" spans="1:7" ht="36" customHeight="1" x14ac:dyDescent="0.4">
      <c r="A4" s="1"/>
      <c r="B4" s="148" t="s">
        <v>74</v>
      </c>
      <c r="C4" s="66">
        <f>④参加者数【TCVB】!C4</f>
        <v>0</v>
      </c>
      <c r="D4" s="66">
        <f>IF(C4=0,0,1)</f>
        <v>0</v>
      </c>
      <c r="E4" s="65" t="s">
        <v>77</v>
      </c>
      <c r="F4" s="71">
        <f>④参加者数【TCVB】!H5</f>
        <v>0</v>
      </c>
      <c r="G4" s="4">
        <f>IF(F4=0,0,1)</f>
        <v>0</v>
      </c>
    </row>
    <row r="5" spans="1:7" ht="36" customHeight="1" x14ac:dyDescent="0.4">
      <c r="A5" s="1"/>
      <c r="B5" s="148" t="s">
        <v>76</v>
      </c>
      <c r="C5" s="66">
        <f>④参加者数【TCVB】!C5</f>
        <v>0</v>
      </c>
      <c r="D5" s="66">
        <f t="shared" ref="D5:D28" si="0">IF(C5=0,0,1)</f>
        <v>0</v>
      </c>
      <c r="E5" s="65" t="s">
        <v>79</v>
      </c>
      <c r="F5" s="71">
        <f>④参加者数【TCVB】!H6</f>
        <v>0</v>
      </c>
      <c r="G5" s="4">
        <f t="shared" ref="G5:G25" si="1">IF(F5=0,0,1)</f>
        <v>0</v>
      </c>
    </row>
    <row r="6" spans="1:7" ht="36" customHeight="1" x14ac:dyDescent="0.4">
      <c r="A6" s="1"/>
      <c r="B6" s="148" t="s">
        <v>78</v>
      </c>
      <c r="C6" s="66">
        <f>④参加者数【TCVB】!C6</f>
        <v>0</v>
      </c>
      <c r="D6" s="66">
        <f t="shared" si="0"/>
        <v>0</v>
      </c>
      <c r="E6" s="65" t="s">
        <v>81</v>
      </c>
      <c r="F6" s="71">
        <f>④参加者数【TCVB】!H7</f>
        <v>0</v>
      </c>
      <c r="G6" s="4">
        <f t="shared" si="1"/>
        <v>0</v>
      </c>
    </row>
    <row r="7" spans="1:7" ht="36" customHeight="1" x14ac:dyDescent="0.4">
      <c r="A7" s="1"/>
      <c r="B7" s="148" t="s">
        <v>80</v>
      </c>
      <c r="C7" s="66">
        <f>④参加者数【TCVB】!C7</f>
        <v>0</v>
      </c>
      <c r="D7" s="66">
        <f t="shared" si="0"/>
        <v>0</v>
      </c>
      <c r="E7" s="65" t="s">
        <v>83</v>
      </c>
      <c r="F7" s="71">
        <f>④参加者数【TCVB】!H8</f>
        <v>0</v>
      </c>
      <c r="G7" s="4">
        <f t="shared" si="1"/>
        <v>0</v>
      </c>
    </row>
    <row r="8" spans="1:7" ht="36" customHeight="1" x14ac:dyDescent="0.4">
      <c r="A8" s="1"/>
      <c r="B8" s="148" t="s">
        <v>82</v>
      </c>
      <c r="C8" s="66">
        <f>-④参加者数【TCVB】!C8</f>
        <v>0</v>
      </c>
      <c r="D8" s="66">
        <f t="shared" si="0"/>
        <v>0</v>
      </c>
      <c r="E8" s="65" t="s">
        <v>85</v>
      </c>
      <c r="F8" s="71">
        <f>④参加者数【TCVB】!H9</f>
        <v>0</v>
      </c>
      <c r="G8" s="4">
        <f t="shared" si="1"/>
        <v>0</v>
      </c>
    </row>
    <row r="9" spans="1:7" ht="36" customHeight="1" x14ac:dyDescent="0.4">
      <c r="A9" s="1"/>
      <c r="B9" s="148" t="s">
        <v>84</v>
      </c>
      <c r="C9" s="66">
        <f>④参加者数【TCVB】!C9</f>
        <v>0</v>
      </c>
      <c r="D9" s="66">
        <f t="shared" si="0"/>
        <v>0</v>
      </c>
      <c r="E9" s="65" t="s">
        <v>87</v>
      </c>
      <c r="F9" s="71">
        <f>④参加者数【TCVB】!H10</f>
        <v>0</v>
      </c>
      <c r="G9" s="4">
        <f t="shared" si="1"/>
        <v>0</v>
      </c>
    </row>
    <row r="10" spans="1:7" ht="36" customHeight="1" x14ac:dyDescent="0.4">
      <c r="A10" s="1"/>
      <c r="B10" s="148" t="s">
        <v>86</v>
      </c>
      <c r="C10" s="66">
        <f>④参加者数【TCVB】!C10</f>
        <v>0</v>
      </c>
      <c r="D10" s="66">
        <f t="shared" si="0"/>
        <v>0</v>
      </c>
      <c r="E10" s="65" t="s">
        <v>89</v>
      </c>
      <c r="F10" s="71">
        <f>④参加者数【TCVB】!H11</f>
        <v>0</v>
      </c>
      <c r="G10" s="4">
        <f t="shared" si="1"/>
        <v>0</v>
      </c>
    </row>
    <row r="11" spans="1:7" ht="36" customHeight="1" x14ac:dyDescent="0.4">
      <c r="A11" s="1"/>
      <c r="B11" s="148" t="s">
        <v>88</v>
      </c>
      <c r="C11" s="66">
        <f>④参加者数【TCVB】!C11</f>
        <v>0</v>
      </c>
      <c r="D11" s="66">
        <f t="shared" si="0"/>
        <v>0</v>
      </c>
      <c r="E11" s="65" t="s">
        <v>91</v>
      </c>
      <c r="F11" s="71">
        <f>④参加者数【TCVB】!H12</f>
        <v>0</v>
      </c>
      <c r="G11" s="4">
        <f t="shared" si="1"/>
        <v>0</v>
      </c>
    </row>
    <row r="12" spans="1:7" ht="36" customHeight="1" x14ac:dyDescent="0.4">
      <c r="A12" s="1"/>
      <c r="B12" s="148" t="s">
        <v>90</v>
      </c>
      <c r="C12" s="66">
        <f>④参加者数【TCVB】!C12</f>
        <v>0</v>
      </c>
      <c r="D12" s="66">
        <f t="shared" si="0"/>
        <v>0</v>
      </c>
      <c r="E12" s="65" t="s">
        <v>93</v>
      </c>
      <c r="F12" s="71">
        <f>④参加者数【TCVB】!H13</f>
        <v>0</v>
      </c>
      <c r="G12" s="4">
        <f t="shared" si="1"/>
        <v>0</v>
      </c>
    </row>
    <row r="13" spans="1:7" ht="36" customHeight="1" x14ac:dyDescent="0.4">
      <c r="A13" s="1"/>
      <c r="B13" s="148" t="s">
        <v>92</v>
      </c>
      <c r="C13" s="66">
        <f>④参加者数【TCVB】!C13</f>
        <v>0</v>
      </c>
      <c r="D13" s="66">
        <f t="shared" si="0"/>
        <v>0</v>
      </c>
      <c r="E13" s="65" t="s">
        <v>95</v>
      </c>
      <c r="F13" s="71">
        <f>④参加者数【TCVB】!H14</f>
        <v>0</v>
      </c>
      <c r="G13" s="4">
        <f t="shared" si="1"/>
        <v>0</v>
      </c>
    </row>
    <row r="14" spans="1:7" ht="36" customHeight="1" x14ac:dyDescent="0.4">
      <c r="A14" s="1"/>
      <c r="B14" s="148" t="s">
        <v>94</v>
      </c>
      <c r="C14" s="66">
        <f>④参加者数【TCVB】!C14</f>
        <v>0</v>
      </c>
      <c r="D14" s="66">
        <f t="shared" si="0"/>
        <v>0</v>
      </c>
      <c r="E14" s="65" t="s">
        <v>97</v>
      </c>
      <c r="F14" s="71">
        <f>④参加者数【TCVB】!H15</f>
        <v>0</v>
      </c>
      <c r="G14" s="4">
        <f t="shared" si="1"/>
        <v>0</v>
      </c>
    </row>
    <row r="15" spans="1:7" ht="36" customHeight="1" x14ac:dyDescent="0.4">
      <c r="A15" s="1"/>
      <c r="B15" s="148" t="s">
        <v>96</v>
      </c>
      <c r="C15" s="66">
        <f>④参加者数【TCVB】!C15</f>
        <v>0</v>
      </c>
      <c r="D15" s="66">
        <f t="shared" si="0"/>
        <v>0</v>
      </c>
      <c r="E15" s="65" t="s">
        <v>99</v>
      </c>
      <c r="F15" s="71">
        <f>④参加者数【TCVB】!H16</f>
        <v>0</v>
      </c>
      <c r="G15" s="4">
        <f t="shared" si="1"/>
        <v>0</v>
      </c>
    </row>
    <row r="16" spans="1:7" ht="36" customHeight="1" x14ac:dyDescent="0.4">
      <c r="A16" s="1"/>
      <c r="B16" s="148" t="s">
        <v>98</v>
      </c>
      <c r="C16" s="66">
        <f>④参加者数【TCVB】!C16</f>
        <v>0</v>
      </c>
      <c r="D16" s="66">
        <f t="shared" si="0"/>
        <v>0</v>
      </c>
      <c r="E16" s="65" t="s">
        <v>101</v>
      </c>
      <c r="F16" s="71">
        <f>④参加者数【TCVB】!H17</f>
        <v>0</v>
      </c>
      <c r="G16" s="4">
        <f t="shared" si="1"/>
        <v>0</v>
      </c>
    </row>
    <row r="17" spans="1:7" ht="36" customHeight="1" x14ac:dyDescent="0.4">
      <c r="A17" s="1"/>
      <c r="B17" s="148" t="s">
        <v>100</v>
      </c>
      <c r="C17" s="66">
        <f>④参加者数【TCVB】!C17</f>
        <v>0</v>
      </c>
      <c r="D17" s="66">
        <f t="shared" si="0"/>
        <v>0</v>
      </c>
      <c r="E17" s="65" t="s">
        <v>103</v>
      </c>
      <c r="F17" s="71">
        <f>④参加者数【TCVB】!H18</f>
        <v>0</v>
      </c>
      <c r="G17" s="4">
        <f t="shared" si="1"/>
        <v>0</v>
      </c>
    </row>
    <row r="18" spans="1:7" ht="36" customHeight="1" x14ac:dyDescent="0.4">
      <c r="A18" s="1"/>
      <c r="B18" s="148" t="s">
        <v>102</v>
      </c>
      <c r="C18" s="66">
        <f>④参加者数【TCVB】!C18</f>
        <v>0</v>
      </c>
      <c r="D18" s="66">
        <f t="shared" si="0"/>
        <v>0</v>
      </c>
      <c r="E18" s="65" t="s">
        <v>105</v>
      </c>
      <c r="F18" s="71">
        <f>④参加者数【TCVB】!H19</f>
        <v>0</v>
      </c>
      <c r="G18" s="4">
        <f t="shared" si="1"/>
        <v>0</v>
      </c>
    </row>
    <row r="19" spans="1:7" ht="36" customHeight="1" x14ac:dyDescent="0.4">
      <c r="A19" s="1"/>
      <c r="B19" s="148" t="s">
        <v>104</v>
      </c>
      <c r="C19" s="66">
        <f>④参加者数【TCVB】!C19</f>
        <v>0</v>
      </c>
      <c r="D19" s="66">
        <f t="shared" si="0"/>
        <v>0</v>
      </c>
      <c r="E19" s="65" t="s">
        <v>107</v>
      </c>
      <c r="F19" s="71">
        <f>④参加者数【TCVB】!H20</f>
        <v>0</v>
      </c>
      <c r="G19" s="4">
        <f t="shared" si="1"/>
        <v>0</v>
      </c>
    </row>
    <row r="20" spans="1:7" ht="36" customHeight="1" x14ac:dyDescent="0.4">
      <c r="A20" s="1"/>
      <c r="B20" s="148" t="s">
        <v>106</v>
      </c>
      <c r="C20" s="66">
        <f>④参加者数【TCVB】!C20</f>
        <v>0</v>
      </c>
      <c r="D20" s="66">
        <f t="shared" si="0"/>
        <v>0</v>
      </c>
      <c r="E20" s="65" t="s">
        <v>109</v>
      </c>
      <c r="F20" s="71">
        <f>④参加者数【TCVB】!H21</f>
        <v>0</v>
      </c>
      <c r="G20" s="4">
        <f t="shared" si="1"/>
        <v>0</v>
      </c>
    </row>
    <row r="21" spans="1:7" ht="36" customHeight="1" x14ac:dyDescent="0.4">
      <c r="A21" s="1"/>
      <c r="B21" s="148" t="s">
        <v>108</v>
      </c>
      <c r="C21" s="66">
        <f>④参加者数【TCVB】!C21</f>
        <v>0</v>
      </c>
      <c r="D21" s="66">
        <f t="shared" si="0"/>
        <v>0</v>
      </c>
      <c r="E21" s="65" t="s">
        <v>111</v>
      </c>
      <c r="F21" s="71">
        <f>④参加者数【TCVB】!H22</f>
        <v>0</v>
      </c>
      <c r="G21" s="4">
        <f t="shared" si="1"/>
        <v>0</v>
      </c>
    </row>
    <row r="22" spans="1:7" ht="36" customHeight="1" x14ac:dyDescent="0.4">
      <c r="A22" s="1"/>
      <c r="B22" s="148" t="s">
        <v>110</v>
      </c>
      <c r="C22" s="66">
        <f>④参加者数【TCVB】!C22</f>
        <v>0</v>
      </c>
      <c r="D22" s="66">
        <f t="shared" si="0"/>
        <v>0</v>
      </c>
      <c r="E22" s="65" t="s">
        <v>113</v>
      </c>
      <c r="F22" s="71">
        <f>④参加者数【TCVB】!H23</f>
        <v>0</v>
      </c>
      <c r="G22" s="4">
        <f t="shared" si="1"/>
        <v>0</v>
      </c>
    </row>
    <row r="23" spans="1:7" ht="36" customHeight="1" x14ac:dyDescent="0.4">
      <c r="A23" s="1"/>
      <c r="B23" s="148" t="s">
        <v>112</v>
      </c>
      <c r="C23" s="66">
        <f>④参加者数【TCVB】!C23</f>
        <v>0</v>
      </c>
      <c r="D23" s="66">
        <f t="shared" si="0"/>
        <v>0</v>
      </c>
      <c r="E23" s="65" t="s">
        <v>115</v>
      </c>
      <c r="F23" s="71">
        <f>④参加者数【TCVB】!H24</f>
        <v>0</v>
      </c>
      <c r="G23" s="4">
        <f t="shared" si="1"/>
        <v>0</v>
      </c>
    </row>
    <row r="24" spans="1:7" ht="36" customHeight="1" x14ac:dyDescent="0.4">
      <c r="A24" s="1"/>
      <c r="B24" s="148" t="s">
        <v>114</v>
      </c>
      <c r="C24" s="66">
        <f>④参加者数【TCVB】!C24</f>
        <v>0</v>
      </c>
      <c r="D24" s="66">
        <f t="shared" si="0"/>
        <v>0</v>
      </c>
      <c r="E24" s="65" t="s">
        <v>117</v>
      </c>
      <c r="F24" s="71">
        <f>④参加者数【TCVB】!H25</f>
        <v>0</v>
      </c>
      <c r="G24" s="4">
        <f t="shared" si="1"/>
        <v>0</v>
      </c>
    </row>
    <row r="25" spans="1:7" ht="36" customHeight="1" x14ac:dyDescent="0.4">
      <c r="A25" s="1"/>
      <c r="B25" s="148" t="s">
        <v>116</v>
      </c>
      <c r="C25" s="66">
        <f>④参加者数【TCVB】!C25</f>
        <v>0</v>
      </c>
      <c r="D25" s="66">
        <f t="shared" si="0"/>
        <v>0</v>
      </c>
      <c r="E25" s="65" t="s">
        <v>119</v>
      </c>
      <c r="F25" s="71">
        <f>④参加者数【TCVB】!H26</f>
        <v>0</v>
      </c>
      <c r="G25" s="4">
        <f t="shared" si="1"/>
        <v>0</v>
      </c>
    </row>
    <row r="26" spans="1:7" ht="36" customHeight="1" x14ac:dyDescent="0.4">
      <c r="A26" s="1"/>
      <c r="B26" s="148" t="s">
        <v>118</v>
      </c>
      <c r="C26" s="66">
        <f>④参加者数【TCVB】!C26</f>
        <v>0</v>
      </c>
      <c r="D26" s="66">
        <f t="shared" si="0"/>
        <v>0</v>
      </c>
      <c r="E26" s="65" t="s">
        <v>18</v>
      </c>
      <c r="F26" s="71">
        <f>SUM(F4:F25)+C29</f>
        <v>0</v>
      </c>
      <c r="G26" s="4"/>
    </row>
    <row r="27" spans="1:7" ht="36" customHeight="1" x14ac:dyDescent="0.4">
      <c r="A27" s="1"/>
      <c r="B27" s="148" t="s">
        <v>120</v>
      </c>
      <c r="C27" s="66">
        <f>④参加者数【TCVB】!C27</f>
        <v>0</v>
      </c>
      <c r="D27" s="66">
        <f t="shared" si="0"/>
        <v>0</v>
      </c>
      <c r="E27" s="166" t="s">
        <v>281</v>
      </c>
      <c r="F27" s="167">
        <f>F26-F15</f>
        <v>0</v>
      </c>
      <c r="G27" s="4" t="s">
        <v>121</v>
      </c>
    </row>
    <row r="28" spans="1:7" ht="36" customHeight="1" thickBot="1" x14ac:dyDescent="0.45">
      <c r="A28" s="1"/>
      <c r="B28" s="149" t="s">
        <v>280</v>
      </c>
      <c r="C28" s="74">
        <f>④参加者数【TCVB】!H4</f>
        <v>0</v>
      </c>
      <c r="D28" s="66">
        <f t="shared" si="0"/>
        <v>0</v>
      </c>
      <c r="E28" s="168" t="s">
        <v>122</v>
      </c>
      <c r="F28" s="169">
        <f>SUM(D4:D28,G4:G25)</f>
        <v>0</v>
      </c>
      <c r="G28" s="137" t="s">
        <v>123</v>
      </c>
    </row>
    <row r="29" spans="1:7" s="50" customFormat="1" ht="26.1" customHeight="1" x14ac:dyDescent="0.4">
      <c r="A29"/>
      <c r="C29" s="53">
        <f>SUM(C4:C28)</f>
        <v>0</v>
      </c>
      <c r="D29" s="53"/>
      <c r="F29"/>
    </row>
    <row r="30" spans="1:7" s="50" customFormat="1" ht="26.1" customHeight="1" x14ac:dyDescent="0.4">
      <c r="A30"/>
      <c r="C30"/>
      <c r="D30"/>
      <c r="F30"/>
    </row>
    <row r="31" spans="1:7" s="50" customFormat="1" ht="26.1" customHeight="1" x14ac:dyDescent="0.4">
      <c r="A31"/>
      <c r="C31"/>
      <c r="D31"/>
      <c r="F31"/>
    </row>
    <row r="32" spans="1:7" s="50" customFormat="1" ht="26.1" customHeight="1" x14ac:dyDescent="0.4">
      <c r="A32"/>
      <c r="C32"/>
      <c r="D32"/>
      <c r="F32"/>
    </row>
    <row r="33" spans="1:6" s="50" customFormat="1" ht="26.1" customHeight="1" x14ac:dyDescent="0.4">
      <c r="A33"/>
      <c r="C33"/>
      <c r="D33"/>
      <c r="F33"/>
    </row>
    <row r="34" spans="1:6" s="50" customFormat="1" ht="26.1" customHeight="1" x14ac:dyDescent="0.4">
      <c r="A34"/>
      <c r="C34"/>
      <c r="D34"/>
      <c r="F34"/>
    </row>
    <row r="35" spans="1:6" s="50" customFormat="1" ht="26.1" customHeight="1" x14ac:dyDescent="0.4">
      <c r="A35"/>
      <c r="C35"/>
      <c r="D35"/>
      <c r="F35"/>
    </row>
    <row r="36" spans="1:6" s="50" customFormat="1" ht="26.1" customHeight="1" x14ac:dyDescent="0.4">
      <c r="A36"/>
      <c r="C36"/>
      <c r="D36"/>
      <c r="F36"/>
    </row>
  </sheetData>
  <mergeCells count="5">
    <mergeCell ref="A1:F1"/>
    <mergeCell ref="B2:B3"/>
    <mergeCell ref="C2:C3"/>
    <mergeCell ref="E2:E3"/>
    <mergeCell ref="F2:F3"/>
  </mergeCells>
  <phoneticPr fontId="3"/>
  <pageMargins left="0.7" right="0.7" top="0.75" bottom="0.75" header="0.3" footer="0.3"/>
  <pageSetup paperSize="9" scale="6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C5ED"/>
    <pageSetUpPr fitToPage="1"/>
  </sheetPr>
  <dimension ref="A1:I23"/>
  <sheetViews>
    <sheetView view="pageBreakPreview" zoomScale="85" zoomScaleNormal="100" zoomScaleSheetLayoutView="85" workbookViewId="0">
      <pane xSplit="1" ySplit="3" topLeftCell="B8" activePane="bottomRight" state="frozen"/>
      <selection activeCell="C12" sqref="C12:E12"/>
      <selection pane="topRight" activeCell="C12" sqref="C12:E12"/>
      <selection pane="bottomLeft" activeCell="C12" sqref="C12:E12"/>
      <selection pane="bottomRight" sqref="A1:H1"/>
    </sheetView>
  </sheetViews>
  <sheetFormatPr defaultRowHeight="18.75" x14ac:dyDescent="0.4"/>
  <cols>
    <col min="1" max="2" width="4.5" customWidth="1"/>
    <col min="3" max="3" width="26.375" style="50" customWidth="1"/>
    <col min="4" max="6" width="12.25" customWidth="1"/>
    <col min="7" max="7" width="17" customWidth="1"/>
    <col min="8" max="8" width="16.375" style="50" customWidth="1"/>
    <col min="9" max="9" width="7.875" style="50" customWidth="1"/>
  </cols>
  <sheetData>
    <row r="1" spans="1:9" ht="33.950000000000003" customHeight="1" thickBot="1" x14ac:dyDescent="0.45">
      <c r="A1" s="470" t="s">
        <v>525</v>
      </c>
      <c r="B1" s="470"/>
      <c r="C1" s="470"/>
      <c r="D1" s="470"/>
      <c r="E1" s="470"/>
      <c r="F1" s="470"/>
      <c r="G1" s="470"/>
      <c r="H1" s="470"/>
      <c r="I1" s="69"/>
    </row>
    <row r="2" spans="1:9" ht="20.45" customHeight="1" x14ac:dyDescent="0.4">
      <c r="A2" s="1"/>
      <c r="B2" s="471" t="s">
        <v>124</v>
      </c>
      <c r="C2" s="472"/>
      <c r="D2" s="460" t="s">
        <v>69</v>
      </c>
      <c r="E2" s="462" t="s">
        <v>70</v>
      </c>
      <c r="F2" s="462"/>
      <c r="G2" s="475" t="s">
        <v>125</v>
      </c>
      <c r="H2" s="476"/>
      <c r="I2" s="4"/>
    </row>
    <row r="3" spans="1:9" ht="30.95" customHeight="1" x14ac:dyDescent="0.4">
      <c r="A3" s="1"/>
      <c r="B3" s="473"/>
      <c r="C3" s="474"/>
      <c r="D3" s="461"/>
      <c r="E3" s="59" t="s">
        <v>71</v>
      </c>
      <c r="F3" s="59" t="s">
        <v>72</v>
      </c>
      <c r="G3" s="477"/>
      <c r="H3" s="478"/>
      <c r="I3" s="4"/>
    </row>
    <row r="4" spans="1:9" ht="36" customHeight="1" x14ac:dyDescent="0.4">
      <c r="A4" s="1"/>
      <c r="B4" s="485" t="s">
        <v>126</v>
      </c>
      <c r="C4" s="81"/>
      <c r="D4" s="66"/>
      <c r="E4" s="66"/>
      <c r="F4" s="66"/>
      <c r="G4" s="481"/>
      <c r="H4" s="482"/>
      <c r="I4" s="4"/>
    </row>
    <row r="5" spans="1:9" ht="36" customHeight="1" x14ac:dyDescent="0.4">
      <c r="A5" s="1"/>
      <c r="B5" s="486"/>
      <c r="C5" s="81"/>
      <c r="D5" s="66"/>
      <c r="E5" s="66"/>
      <c r="F5" s="66"/>
      <c r="G5" s="481"/>
      <c r="H5" s="482"/>
      <c r="I5" s="4"/>
    </row>
    <row r="6" spans="1:9" ht="36" customHeight="1" x14ac:dyDescent="0.4">
      <c r="A6" s="1"/>
      <c r="B6" s="486"/>
      <c r="C6" s="81"/>
      <c r="D6" s="66"/>
      <c r="E6" s="66"/>
      <c r="F6" s="66"/>
      <c r="G6" s="481"/>
      <c r="H6" s="482"/>
      <c r="I6" s="4"/>
    </row>
    <row r="7" spans="1:9" ht="36" customHeight="1" x14ac:dyDescent="0.4">
      <c r="A7" s="1"/>
      <c r="B7" s="486"/>
      <c r="C7" s="81"/>
      <c r="D7" s="66"/>
      <c r="E7" s="66"/>
      <c r="F7" s="66"/>
      <c r="G7" s="481"/>
      <c r="H7" s="482"/>
      <c r="I7" s="4"/>
    </row>
    <row r="8" spans="1:9" ht="36" customHeight="1" x14ac:dyDescent="0.4">
      <c r="A8" s="1"/>
      <c r="B8" s="486"/>
      <c r="C8" s="81"/>
      <c r="D8" s="66"/>
      <c r="E8" s="66"/>
      <c r="F8" s="66"/>
      <c r="G8" s="481"/>
      <c r="H8" s="482"/>
      <c r="I8" s="4"/>
    </row>
    <row r="9" spans="1:9" ht="36" customHeight="1" x14ac:dyDescent="0.4">
      <c r="A9" s="1"/>
      <c r="B9" s="486"/>
      <c r="C9" s="81"/>
      <c r="D9" s="66"/>
      <c r="E9" s="66"/>
      <c r="F9" s="66"/>
      <c r="G9" s="481"/>
      <c r="H9" s="482"/>
      <c r="I9" s="4"/>
    </row>
    <row r="10" spans="1:9" ht="36" customHeight="1" x14ac:dyDescent="0.4">
      <c r="A10" s="1"/>
      <c r="B10" s="486"/>
      <c r="C10" s="81"/>
      <c r="D10" s="66"/>
      <c r="E10" s="66"/>
      <c r="F10" s="66"/>
      <c r="G10" s="481"/>
      <c r="H10" s="482"/>
      <c r="I10" s="4"/>
    </row>
    <row r="11" spans="1:9" ht="36" customHeight="1" x14ac:dyDescent="0.4">
      <c r="A11" s="1"/>
      <c r="B11" s="486"/>
      <c r="C11" s="81"/>
      <c r="D11" s="66"/>
      <c r="E11" s="66"/>
      <c r="F11" s="66"/>
      <c r="G11" s="481"/>
      <c r="H11" s="482"/>
      <c r="I11" s="4"/>
    </row>
    <row r="12" spans="1:9" ht="36" customHeight="1" x14ac:dyDescent="0.4">
      <c r="A12" s="1"/>
      <c r="B12" s="486"/>
      <c r="C12" s="81"/>
      <c r="D12" s="66"/>
      <c r="E12" s="66"/>
      <c r="F12" s="66"/>
      <c r="G12" s="481"/>
      <c r="H12" s="482"/>
      <c r="I12" s="4"/>
    </row>
    <row r="13" spans="1:9" ht="36" customHeight="1" x14ac:dyDescent="0.4">
      <c r="A13" s="1"/>
      <c r="B13" s="487"/>
      <c r="C13" s="82" t="s">
        <v>127</v>
      </c>
      <c r="D13" s="54">
        <f>SUM(D4:D12)</f>
        <v>0</v>
      </c>
      <c r="E13" s="54">
        <f>SUM(E4:E12)</f>
        <v>0</v>
      </c>
      <c r="F13" s="54">
        <f>SUM(F4:F12)</f>
        <v>0</v>
      </c>
      <c r="G13" s="83" t="s">
        <v>128</v>
      </c>
      <c r="H13" s="170" t="e">
        <f>D13/D15*100</f>
        <v>#DIV/0!</v>
      </c>
      <c r="I13" s="84" t="s">
        <v>129</v>
      </c>
    </row>
    <row r="14" spans="1:9" ht="36" customHeight="1" x14ac:dyDescent="0.4">
      <c r="A14" s="1"/>
      <c r="B14" s="483" t="s">
        <v>130</v>
      </c>
      <c r="C14" s="484"/>
      <c r="D14" s="54">
        <f>④参加者数【TCVB】!H27</f>
        <v>0</v>
      </c>
      <c r="E14" s="54">
        <f>④参加者数【TCVB】!I27</f>
        <v>0</v>
      </c>
      <c r="F14" s="54">
        <f>④参加者数【TCVB】!J27</f>
        <v>0</v>
      </c>
      <c r="G14" s="85"/>
      <c r="H14" s="70"/>
      <c r="I14" s="4"/>
    </row>
    <row r="15" spans="1:9" ht="36" customHeight="1" thickBot="1" x14ac:dyDescent="0.45">
      <c r="A15" s="1"/>
      <c r="B15" s="479" t="s">
        <v>131</v>
      </c>
      <c r="C15" s="480"/>
      <c r="D15" s="55">
        <f>SUM(D13:D14)</f>
        <v>0</v>
      </c>
      <c r="E15" s="55">
        <f>SUM(E13:E14)</f>
        <v>0</v>
      </c>
      <c r="F15" s="55">
        <f>SUM(F13:F14)</f>
        <v>0</v>
      </c>
      <c r="G15" s="86"/>
      <c r="H15" s="87"/>
      <c r="I15" s="4"/>
    </row>
    <row r="16" spans="1:9"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7">
    <mergeCell ref="B15:C15"/>
    <mergeCell ref="G8:H8"/>
    <mergeCell ref="G9:H9"/>
    <mergeCell ref="G10:H10"/>
    <mergeCell ref="G11:H11"/>
    <mergeCell ref="G12:H12"/>
    <mergeCell ref="B14:C14"/>
    <mergeCell ref="B4:B13"/>
    <mergeCell ref="G4:H4"/>
    <mergeCell ref="G5:H5"/>
    <mergeCell ref="G6:H6"/>
    <mergeCell ref="G7:H7"/>
    <mergeCell ref="A1:H1"/>
    <mergeCell ref="B2:C3"/>
    <mergeCell ref="D2:D3"/>
    <mergeCell ref="E2:F2"/>
    <mergeCell ref="G2:H3"/>
  </mergeCells>
  <phoneticPr fontId="3"/>
  <pageMargins left="0.7" right="0.7" top="0.75" bottom="0.75" header="0.3" footer="0.3"/>
  <pageSetup paperSize="9" scale="6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pageSetUpPr fitToPage="1"/>
  </sheetPr>
  <dimension ref="A1:G23"/>
  <sheetViews>
    <sheetView view="pageBreakPreview" zoomScaleNormal="100" zoomScaleSheetLayoutView="100" workbookViewId="0">
      <pane xSplit="1" ySplit="3" topLeftCell="B7" activePane="bottomRight" state="frozen"/>
      <selection activeCell="C12" sqref="C12:E12"/>
      <selection pane="topRight" activeCell="C12" sqref="C12:E12"/>
      <selection pane="bottomLeft" activeCell="C12" sqref="C12:E12"/>
      <selection pane="bottomRight" activeCell="V18" sqref="V18"/>
    </sheetView>
  </sheetViews>
  <sheetFormatPr defaultRowHeight="18.75" x14ac:dyDescent="0.4"/>
  <cols>
    <col min="1" max="2" width="4.5" customWidth="1"/>
    <col min="3" max="3" width="30.625" style="50" customWidth="1"/>
    <col min="4" max="4" width="36.625" customWidth="1"/>
    <col min="5" max="5" width="17" customWidth="1"/>
    <col min="6" max="6" width="16.375" style="50" customWidth="1"/>
    <col min="7" max="7" width="7.875" style="50" customWidth="1"/>
  </cols>
  <sheetData>
    <row r="1" spans="1:7" ht="33.950000000000003" customHeight="1" thickBot="1" x14ac:dyDescent="0.45">
      <c r="A1" s="470" t="s">
        <v>282</v>
      </c>
      <c r="B1" s="470"/>
      <c r="C1" s="470"/>
      <c r="D1" s="470"/>
      <c r="E1" s="470"/>
      <c r="F1" s="470"/>
      <c r="G1" s="69"/>
    </row>
    <row r="2" spans="1:7" ht="20.45" customHeight="1" x14ac:dyDescent="0.4">
      <c r="A2" s="1"/>
      <c r="B2" s="471" t="s">
        <v>124</v>
      </c>
      <c r="C2" s="472"/>
      <c r="D2" s="460" t="s">
        <v>69</v>
      </c>
      <c r="E2" s="475" t="s">
        <v>125</v>
      </c>
      <c r="F2" s="476"/>
      <c r="G2" s="4"/>
    </row>
    <row r="3" spans="1:7" ht="30.95" customHeight="1" x14ac:dyDescent="0.4">
      <c r="A3" s="1"/>
      <c r="B3" s="473"/>
      <c r="C3" s="474"/>
      <c r="D3" s="461"/>
      <c r="E3" s="477"/>
      <c r="F3" s="478"/>
      <c r="G3" s="4"/>
    </row>
    <row r="4" spans="1:7" ht="36" customHeight="1" x14ac:dyDescent="0.4">
      <c r="A4" s="1"/>
      <c r="B4" s="485" t="s">
        <v>126</v>
      </c>
      <c r="C4" s="81"/>
      <c r="D4" s="66"/>
      <c r="E4" s="481"/>
      <c r="F4" s="482"/>
      <c r="G4" s="4"/>
    </row>
    <row r="5" spans="1:7" ht="36" customHeight="1" x14ac:dyDescent="0.4">
      <c r="A5" s="1"/>
      <c r="B5" s="486"/>
      <c r="C5" s="81"/>
      <c r="D5" s="66"/>
      <c r="E5" s="481"/>
      <c r="F5" s="482"/>
      <c r="G5" s="4"/>
    </row>
    <row r="6" spans="1:7" ht="36" customHeight="1" x14ac:dyDescent="0.4">
      <c r="A6" s="1"/>
      <c r="B6" s="486"/>
      <c r="C6" s="81"/>
      <c r="D6" s="66"/>
      <c r="E6" s="481"/>
      <c r="F6" s="482"/>
      <c r="G6" s="4"/>
    </row>
    <row r="7" spans="1:7" ht="36" customHeight="1" x14ac:dyDescent="0.4">
      <c r="A7" s="1"/>
      <c r="B7" s="486"/>
      <c r="C7" s="81"/>
      <c r="D7" s="66"/>
      <c r="E7" s="481"/>
      <c r="F7" s="482"/>
      <c r="G7" s="4"/>
    </row>
    <row r="8" spans="1:7" ht="36" customHeight="1" x14ac:dyDescent="0.4">
      <c r="A8" s="1"/>
      <c r="B8" s="486"/>
      <c r="C8" s="81"/>
      <c r="D8" s="66"/>
      <c r="E8" s="481"/>
      <c r="F8" s="482"/>
      <c r="G8" s="4"/>
    </row>
    <row r="9" spans="1:7" ht="36" customHeight="1" x14ac:dyDescent="0.4">
      <c r="A9" s="1"/>
      <c r="B9" s="486"/>
      <c r="C9" s="81"/>
      <c r="D9" s="66"/>
      <c r="E9" s="481"/>
      <c r="F9" s="482"/>
      <c r="G9" s="4"/>
    </row>
    <row r="10" spans="1:7" ht="36" customHeight="1" x14ac:dyDescent="0.4">
      <c r="A10" s="1"/>
      <c r="B10" s="486"/>
      <c r="C10" s="81"/>
      <c r="D10" s="66"/>
      <c r="E10" s="481"/>
      <c r="F10" s="482"/>
      <c r="G10" s="4"/>
    </row>
    <row r="11" spans="1:7" ht="36" customHeight="1" x14ac:dyDescent="0.4">
      <c r="A11" s="1"/>
      <c r="B11" s="486"/>
      <c r="C11" s="81"/>
      <c r="D11" s="66"/>
      <c r="E11" s="481"/>
      <c r="F11" s="482"/>
      <c r="G11" s="4"/>
    </row>
    <row r="12" spans="1:7" ht="36" customHeight="1" x14ac:dyDescent="0.4">
      <c r="A12" s="1"/>
      <c r="B12" s="486"/>
      <c r="C12" s="81"/>
      <c r="D12" s="66"/>
      <c r="E12" s="481"/>
      <c r="F12" s="482"/>
      <c r="G12" s="4"/>
    </row>
    <row r="13" spans="1:7" ht="36" customHeight="1" x14ac:dyDescent="0.4">
      <c r="A13" s="1"/>
      <c r="B13" s="487"/>
      <c r="C13" s="82" t="s">
        <v>127</v>
      </c>
      <c r="D13" s="54">
        <f>SUM(D4:D12)</f>
        <v>0</v>
      </c>
      <c r="E13" s="83" t="s">
        <v>128</v>
      </c>
      <c r="F13" s="170" t="e">
        <f>D13/D15*100</f>
        <v>#DIV/0!</v>
      </c>
      <c r="G13" s="84" t="s">
        <v>129</v>
      </c>
    </row>
    <row r="14" spans="1:7" ht="36" customHeight="1" x14ac:dyDescent="0.4">
      <c r="A14" s="1"/>
      <c r="B14" s="483" t="s">
        <v>130</v>
      </c>
      <c r="C14" s="484"/>
      <c r="D14" s="54">
        <f>'（④参加者数【県】)'!F26</f>
        <v>0</v>
      </c>
      <c r="E14" s="85"/>
      <c r="F14" s="70"/>
      <c r="G14" s="4"/>
    </row>
    <row r="15" spans="1:7" ht="36" customHeight="1" thickBot="1" x14ac:dyDescent="0.45">
      <c r="A15" s="1"/>
      <c r="B15" s="479" t="s">
        <v>131</v>
      </c>
      <c r="C15" s="480"/>
      <c r="D15" s="55">
        <f>SUM(D13:D14)</f>
        <v>0</v>
      </c>
      <c r="E15" s="86"/>
      <c r="F15" s="87"/>
      <c r="G15" s="4"/>
    </row>
    <row r="16" spans="1:7"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6">
    <mergeCell ref="A1:F1"/>
    <mergeCell ref="B2:C3"/>
    <mergeCell ref="D2:D3"/>
    <mergeCell ref="E2:F3"/>
    <mergeCell ref="B4:B13"/>
    <mergeCell ref="E4:F4"/>
    <mergeCell ref="E5:F5"/>
    <mergeCell ref="E6:F6"/>
    <mergeCell ref="E7:F7"/>
    <mergeCell ref="B15:C15"/>
    <mergeCell ref="E8:F8"/>
    <mergeCell ref="E9:F9"/>
    <mergeCell ref="E10:F10"/>
    <mergeCell ref="E11:F11"/>
    <mergeCell ref="E12:F12"/>
    <mergeCell ref="B14:C14"/>
  </mergeCells>
  <phoneticPr fontId="3"/>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Q53"/>
  <sheetViews>
    <sheetView view="pageBreakPreview" topLeftCell="A6" zoomScaleNormal="100" zoomScaleSheetLayoutView="100" workbookViewId="0">
      <selection activeCell="AC22" sqref="AC22"/>
    </sheetView>
  </sheetViews>
  <sheetFormatPr defaultColWidth="8.625" defaultRowHeight="13.5" x14ac:dyDescent="0.4"/>
  <cols>
    <col min="1" max="1" width="3.75" style="89" customWidth="1"/>
    <col min="2" max="13" width="5.75" style="89" customWidth="1"/>
    <col min="14" max="14" width="6.125" style="89" customWidth="1"/>
    <col min="15" max="15" width="5.75" style="89" customWidth="1"/>
    <col min="16" max="16" width="7.125" style="89" customWidth="1"/>
    <col min="17" max="17" width="3.125" style="89" customWidth="1"/>
    <col min="18" max="18" width="5.75" style="89" customWidth="1"/>
    <col min="19" max="19" width="1.875" style="89" customWidth="1"/>
    <col min="20" max="16384" width="8.625" style="89"/>
  </cols>
  <sheetData>
    <row r="1" spans="1:17" ht="30" customHeight="1" x14ac:dyDescent="0.4"/>
    <row r="2" spans="1:17" ht="30" customHeight="1" x14ac:dyDescent="0.4">
      <c r="A2" s="368" t="s">
        <v>189</v>
      </c>
      <c r="B2" s="368"/>
      <c r="C2" s="368"/>
      <c r="D2" s="368"/>
      <c r="E2" s="368"/>
      <c r="F2" s="368"/>
      <c r="G2" s="368"/>
      <c r="H2" s="368"/>
      <c r="I2" s="368"/>
      <c r="J2" s="368"/>
      <c r="K2" s="368"/>
      <c r="L2" s="368"/>
      <c r="M2" s="368"/>
      <c r="N2" s="368"/>
      <c r="O2" s="368"/>
      <c r="P2" s="368"/>
      <c r="Q2" s="112"/>
    </row>
    <row r="3" spans="1:17" ht="84.6" customHeight="1" x14ac:dyDescent="0.4"/>
    <row r="4" spans="1:17" ht="30" customHeight="1" x14ac:dyDescent="0.4">
      <c r="B4" s="284" t="s">
        <v>190</v>
      </c>
      <c r="C4" s="284"/>
      <c r="D4" s="284"/>
      <c r="E4" s="284"/>
      <c r="F4" s="284"/>
      <c r="G4" s="284"/>
      <c r="H4" s="284"/>
      <c r="I4" s="284"/>
      <c r="J4" s="284"/>
    </row>
    <row r="5" spans="1:17" ht="17.100000000000001" customHeight="1" x14ac:dyDescent="0.4"/>
    <row r="6" spans="1:17" ht="18" customHeight="1" x14ac:dyDescent="0.4"/>
    <row r="7" spans="1:17" ht="30.6" customHeight="1" x14ac:dyDescent="0.4">
      <c r="C7" s="284" t="s">
        <v>191</v>
      </c>
      <c r="D7" s="284"/>
      <c r="E7" s="284"/>
      <c r="F7" s="284"/>
      <c r="G7" s="284"/>
      <c r="H7" s="284"/>
      <c r="I7" s="284"/>
      <c r="J7" s="284"/>
      <c r="K7" s="284"/>
      <c r="L7" s="284"/>
      <c r="M7" s="284"/>
      <c r="N7" s="284"/>
      <c r="O7" s="284"/>
      <c r="P7" s="91"/>
      <c r="Q7" s="91"/>
    </row>
    <row r="8" spans="1:17" ht="50.45" customHeight="1" x14ac:dyDescent="0.4"/>
    <row r="9" spans="1:17" ht="30" customHeight="1" x14ac:dyDescent="0.4">
      <c r="C9" s="491" t="s">
        <v>192</v>
      </c>
      <c r="D9" s="491"/>
      <c r="E9" s="491"/>
      <c r="F9" s="491"/>
      <c r="G9" s="491"/>
      <c r="H9" s="491"/>
      <c r="I9" s="491"/>
      <c r="J9" s="491"/>
      <c r="K9" s="491"/>
      <c r="L9" s="491"/>
      <c r="M9" s="491"/>
      <c r="N9" s="491"/>
    </row>
    <row r="10" spans="1:17" ht="30" customHeight="1" x14ac:dyDescent="0.4">
      <c r="C10" s="491" t="s">
        <v>193</v>
      </c>
      <c r="D10" s="491"/>
      <c r="E10" s="491"/>
      <c r="F10" s="491" t="s">
        <v>194</v>
      </c>
      <c r="G10" s="491"/>
      <c r="H10" s="491"/>
      <c r="I10" s="488"/>
      <c r="J10" s="489"/>
      <c r="K10" s="489"/>
      <c r="L10" s="489"/>
      <c r="M10" s="490"/>
      <c r="N10" s="107" t="s">
        <v>199</v>
      </c>
    </row>
    <row r="11" spans="1:17" ht="30" customHeight="1" x14ac:dyDescent="0.4">
      <c r="C11" s="491"/>
      <c r="D11" s="491"/>
      <c r="E11" s="491"/>
      <c r="F11" s="491" t="s">
        <v>195</v>
      </c>
      <c r="G11" s="491"/>
      <c r="H11" s="491"/>
      <c r="I11" s="488"/>
      <c r="J11" s="489"/>
      <c r="K11" s="489"/>
      <c r="L11" s="489"/>
      <c r="M11" s="490"/>
      <c r="N11" s="107" t="s">
        <v>199</v>
      </c>
    </row>
    <row r="12" spans="1:17" ht="30" customHeight="1" x14ac:dyDescent="0.4">
      <c r="C12" s="491"/>
      <c r="D12" s="491"/>
      <c r="E12" s="491"/>
      <c r="F12" s="492" t="s">
        <v>18</v>
      </c>
      <c r="G12" s="492"/>
      <c r="H12" s="492"/>
      <c r="I12" s="488"/>
      <c r="J12" s="489"/>
      <c r="K12" s="489"/>
      <c r="L12" s="489"/>
      <c r="M12" s="490"/>
      <c r="N12" s="107" t="s">
        <v>199</v>
      </c>
    </row>
    <row r="13" spans="1:17" ht="30" customHeight="1" x14ac:dyDescent="0.4">
      <c r="C13" s="491" t="s">
        <v>198</v>
      </c>
      <c r="D13" s="491"/>
      <c r="E13" s="491"/>
      <c r="F13" s="496" t="s">
        <v>196</v>
      </c>
      <c r="G13" s="497"/>
      <c r="H13" s="497"/>
      <c r="I13" s="497"/>
      <c r="J13" s="497"/>
      <c r="K13" s="497"/>
      <c r="L13" s="497"/>
      <c r="M13" s="497"/>
      <c r="N13" s="498"/>
    </row>
    <row r="14" spans="1:17" ht="30" customHeight="1" x14ac:dyDescent="0.4">
      <c r="D14" s="284" t="s">
        <v>197</v>
      </c>
      <c r="E14" s="284"/>
      <c r="F14" s="284"/>
      <c r="G14" s="284"/>
      <c r="H14" s="284"/>
      <c r="I14" s="284"/>
      <c r="J14" s="284"/>
      <c r="K14" s="284"/>
      <c r="L14" s="284"/>
      <c r="M14" s="284"/>
      <c r="N14" s="284"/>
      <c r="O14" s="284"/>
    </row>
    <row r="15" spans="1:17" ht="30" customHeight="1" x14ac:dyDescent="0.4"/>
    <row r="16" spans="1:17" ht="30" customHeight="1" x14ac:dyDescent="0.4">
      <c r="I16" s="89" t="s">
        <v>200</v>
      </c>
    </row>
    <row r="17" spans="2:17" ht="30" customHeight="1" x14ac:dyDescent="0.15">
      <c r="I17" s="493" t="s">
        <v>204</v>
      </c>
      <c r="J17" s="493"/>
      <c r="K17" s="494">
        <f>※まずはこのシートに入力※基本データ!D4</f>
        <v>0</v>
      </c>
      <c r="L17" s="494"/>
      <c r="M17" s="494"/>
      <c r="N17" s="494"/>
      <c r="O17" s="494"/>
    </row>
    <row r="18" spans="2:17" ht="30" customHeight="1" x14ac:dyDescent="0.15">
      <c r="I18" s="493" t="s">
        <v>205</v>
      </c>
      <c r="J18" s="493"/>
      <c r="K18" s="495">
        <f>※まずはこのシートに入力※基本データ!D5</f>
        <v>0</v>
      </c>
      <c r="L18" s="495"/>
      <c r="M18" s="495"/>
      <c r="N18" s="495"/>
      <c r="O18" s="495"/>
    </row>
    <row r="19" spans="2:17" ht="30" customHeight="1" x14ac:dyDescent="0.15">
      <c r="I19" s="493" t="s">
        <v>161</v>
      </c>
      <c r="J19" s="493"/>
      <c r="K19" s="495">
        <f>※まずはこのシートに入力※基本データ!E6</f>
        <v>0</v>
      </c>
      <c r="L19" s="495"/>
      <c r="M19" s="495">
        <f>※まずはこのシートに入力※基本データ!H6</f>
        <v>0</v>
      </c>
      <c r="N19" s="495"/>
      <c r="O19" s="495"/>
    </row>
    <row r="20" spans="2:17" ht="30" customHeight="1" x14ac:dyDescent="0.4"/>
    <row r="21" spans="2:17" ht="30" customHeight="1" x14ac:dyDescent="0.4"/>
    <row r="22" spans="2:17" ht="30" customHeight="1" x14ac:dyDescent="0.4"/>
    <row r="23" spans="2:17" ht="30" customHeight="1" x14ac:dyDescent="0.4"/>
    <row r="24" spans="2:17" ht="30" customHeight="1" x14ac:dyDescent="0.4"/>
    <row r="25" spans="2:17" ht="30" customHeight="1" thickBot="1" x14ac:dyDescent="0.45"/>
    <row r="26" spans="2:17" ht="35.450000000000003" customHeight="1" x14ac:dyDescent="0.4">
      <c r="B26" s="502" t="s">
        <v>7</v>
      </c>
      <c r="C26" s="503"/>
      <c r="D26" s="503"/>
      <c r="E26" s="503"/>
      <c r="F26" s="503"/>
      <c r="G26" s="503" t="s">
        <v>201</v>
      </c>
      <c r="H26" s="503"/>
      <c r="I26" s="503"/>
      <c r="J26" s="503"/>
      <c r="K26" s="503" t="s">
        <v>202</v>
      </c>
      <c r="L26" s="503"/>
      <c r="M26" s="503"/>
      <c r="N26" s="503"/>
      <c r="O26" s="503" t="s">
        <v>203</v>
      </c>
      <c r="P26" s="504"/>
      <c r="Q26" s="102"/>
    </row>
    <row r="27" spans="2:17" ht="30" customHeight="1" x14ac:dyDescent="0.4">
      <c r="B27" s="499"/>
      <c r="C27" s="500"/>
      <c r="D27" s="500"/>
      <c r="E27" s="500"/>
      <c r="F27" s="500"/>
      <c r="G27" s="500"/>
      <c r="H27" s="500"/>
      <c r="I27" s="500"/>
      <c r="J27" s="500"/>
      <c r="K27" s="500"/>
      <c r="L27" s="500"/>
      <c r="M27" s="500"/>
      <c r="N27" s="500"/>
      <c r="O27" s="500"/>
      <c r="P27" s="501"/>
      <c r="Q27" s="98"/>
    </row>
    <row r="28" spans="2:17" ht="30" customHeight="1" x14ac:dyDescent="0.4">
      <c r="B28" s="499"/>
      <c r="C28" s="500"/>
      <c r="D28" s="500"/>
      <c r="E28" s="500"/>
      <c r="F28" s="500"/>
      <c r="G28" s="500"/>
      <c r="H28" s="500"/>
      <c r="I28" s="500"/>
      <c r="J28" s="500"/>
      <c r="K28" s="500"/>
      <c r="L28" s="500"/>
      <c r="M28" s="500"/>
      <c r="N28" s="500"/>
      <c r="O28" s="500"/>
      <c r="P28" s="501"/>
      <c r="Q28" s="98"/>
    </row>
    <row r="29" spans="2:17" ht="30" customHeight="1" x14ac:dyDescent="0.4">
      <c r="B29" s="499"/>
      <c r="C29" s="500"/>
      <c r="D29" s="500"/>
      <c r="E29" s="500"/>
      <c r="F29" s="500"/>
      <c r="G29" s="500"/>
      <c r="H29" s="500"/>
      <c r="I29" s="500"/>
      <c r="J29" s="500"/>
      <c r="K29" s="500"/>
      <c r="L29" s="500"/>
      <c r="M29" s="500"/>
      <c r="N29" s="500"/>
      <c r="O29" s="500"/>
      <c r="P29" s="501"/>
      <c r="Q29" s="98"/>
    </row>
    <row r="30" spans="2:17" ht="31.5" customHeight="1" x14ac:dyDescent="0.4">
      <c r="B30" s="499"/>
      <c r="C30" s="500"/>
      <c r="D30" s="500"/>
      <c r="E30" s="500"/>
      <c r="F30" s="500"/>
      <c r="G30" s="500"/>
      <c r="H30" s="500"/>
      <c r="I30" s="500"/>
      <c r="J30" s="500"/>
      <c r="K30" s="500"/>
      <c r="L30" s="500"/>
      <c r="M30" s="500"/>
      <c r="N30" s="500"/>
      <c r="O30" s="500"/>
      <c r="P30" s="501"/>
      <c r="Q30" s="98"/>
    </row>
    <row r="31" spans="2:17" ht="31.5" customHeight="1" x14ac:dyDescent="0.4">
      <c r="B31" s="499"/>
      <c r="C31" s="500"/>
      <c r="D31" s="500"/>
      <c r="E31" s="500"/>
      <c r="F31" s="500"/>
      <c r="G31" s="500"/>
      <c r="H31" s="500"/>
      <c r="I31" s="500"/>
      <c r="J31" s="500"/>
      <c r="K31" s="500"/>
      <c r="L31" s="500"/>
      <c r="M31" s="500"/>
      <c r="N31" s="500"/>
      <c r="O31" s="500"/>
      <c r="P31" s="501"/>
      <c r="Q31" s="98"/>
    </row>
    <row r="32" spans="2:17" ht="31.5" customHeight="1" x14ac:dyDescent="0.4">
      <c r="B32" s="499"/>
      <c r="C32" s="500"/>
      <c r="D32" s="500"/>
      <c r="E32" s="500"/>
      <c r="F32" s="500"/>
      <c r="G32" s="500"/>
      <c r="H32" s="500"/>
      <c r="I32" s="500"/>
      <c r="J32" s="500"/>
      <c r="K32" s="500"/>
      <c r="L32" s="500"/>
      <c r="M32" s="500"/>
      <c r="N32" s="500"/>
      <c r="O32" s="500"/>
      <c r="P32" s="501"/>
      <c r="Q32" s="98"/>
    </row>
    <row r="33" spans="2:17" ht="31.5" customHeight="1" x14ac:dyDescent="0.4">
      <c r="B33" s="499"/>
      <c r="C33" s="500"/>
      <c r="D33" s="500"/>
      <c r="E33" s="500"/>
      <c r="F33" s="500"/>
      <c r="G33" s="500"/>
      <c r="H33" s="500"/>
      <c r="I33" s="500"/>
      <c r="J33" s="500"/>
      <c r="K33" s="500"/>
      <c r="L33" s="500"/>
      <c r="M33" s="500"/>
      <c r="N33" s="500"/>
      <c r="O33" s="500"/>
      <c r="P33" s="501"/>
      <c r="Q33" s="98"/>
    </row>
    <row r="34" spans="2:17" ht="31.5" customHeight="1" x14ac:dyDescent="0.4">
      <c r="B34" s="499"/>
      <c r="C34" s="500"/>
      <c r="D34" s="500"/>
      <c r="E34" s="500"/>
      <c r="F34" s="500"/>
      <c r="G34" s="500"/>
      <c r="H34" s="500"/>
      <c r="I34" s="500"/>
      <c r="J34" s="500"/>
      <c r="K34" s="500"/>
      <c r="L34" s="500"/>
      <c r="M34" s="500"/>
      <c r="N34" s="500"/>
      <c r="O34" s="500"/>
      <c r="P34" s="501"/>
      <c r="Q34" s="98"/>
    </row>
    <row r="35" spans="2:17" ht="31.5" customHeight="1" x14ac:dyDescent="0.4">
      <c r="B35" s="499"/>
      <c r="C35" s="500"/>
      <c r="D35" s="500"/>
      <c r="E35" s="500"/>
      <c r="F35" s="500"/>
      <c r="G35" s="500"/>
      <c r="H35" s="500"/>
      <c r="I35" s="500"/>
      <c r="J35" s="500"/>
      <c r="K35" s="500"/>
      <c r="L35" s="500"/>
      <c r="M35" s="500"/>
      <c r="N35" s="500"/>
      <c r="O35" s="500"/>
      <c r="P35" s="501"/>
      <c r="Q35" s="98"/>
    </row>
    <row r="36" spans="2:17" ht="31.5" customHeight="1" x14ac:dyDescent="0.4">
      <c r="B36" s="499"/>
      <c r="C36" s="500"/>
      <c r="D36" s="500"/>
      <c r="E36" s="500"/>
      <c r="F36" s="500"/>
      <c r="G36" s="500"/>
      <c r="H36" s="500"/>
      <c r="I36" s="500"/>
      <c r="J36" s="500"/>
      <c r="K36" s="500"/>
      <c r="L36" s="500"/>
      <c r="M36" s="500"/>
      <c r="N36" s="500"/>
      <c r="O36" s="500"/>
      <c r="P36" s="501"/>
      <c r="Q36" s="98"/>
    </row>
    <row r="37" spans="2:17" ht="31.5" customHeight="1" x14ac:dyDescent="0.4">
      <c r="B37" s="499"/>
      <c r="C37" s="500"/>
      <c r="D37" s="500"/>
      <c r="E37" s="500"/>
      <c r="F37" s="500"/>
      <c r="G37" s="500"/>
      <c r="H37" s="500"/>
      <c r="I37" s="500"/>
      <c r="J37" s="500"/>
      <c r="K37" s="500"/>
      <c r="L37" s="500"/>
      <c r="M37" s="500"/>
      <c r="N37" s="500"/>
      <c r="O37" s="500"/>
      <c r="P37" s="501"/>
      <c r="Q37" s="98"/>
    </row>
    <row r="38" spans="2:17" ht="31.5" customHeight="1" x14ac:dyDescent="0.4">
      <c r="B38" s="499"/>
      <c r="C38" s="500"/>
      <c r="D38" s="500"/>
      <c r="E38" s="500"/>
      <c r="F38" s="500"/>
      <c r="G38" s="500"/>
      <c r="H38" s="500"/>
      <c r="I38" s="500"/>
      <c r="J38" s="500"/>
      <c r="K38" s="500"/>
      <c r="L38" s="500"/>
      <c r="M38" s="500"/>
      <c r="N38" s="500"/>
      <c r="O38" s="500"/>
      <c r="P38" s="501"/>
      <c r="Q38" s="98"/>
    </row>
    <row r="39" spans="2:17" ht="31.5" customHeight="1" x14ac:dyDescent="0.4">
      <c r="B39" s="499"/>
      <c r="C39" s="500"/>
      <c r="D39" s="500"/>
      <c r="E39" s="500"/>
      <c r="F39" s="500"/>
      <c r="G39" s="500"/>
      <c r="H39" s="500"/>
      <c r="I39" s="500"/>
      <c r="J39" s="500"/>
      <c r="K39" s="500"/>
      <c r="L39" s="500"/>
      <c r="M39" s="500"/>
      <c r="N39" s="500"/>
      <c r="O39" s="500"/>
      <c r="P39" s="501"/>
      <c r="Q39" s="98"/>
    </row>
    <row r="40" spans="2:17" ht="31.5" customHeight="1" x14ac:dyDescent="0.4">
      <c r="B40" s="499"/>
      <c r="C40" s="500"/>
      <c r="D40" s="500"/>
      <c r="E40" s="500"/>
      <c r="F40" s="500"/>
      <c r="G40" s="500"/>
      <c r="H40" s="500"/>
      <c r="I40" s="500"/>
      <c r="J40" s="500"/>
      <c r="K40" s="500"/>
      <c r="L40" s="500"/>
      <c r="M40" s="500"/>
      <c r="N40" s="500"/>
      <c r="O40" s="500"/>
      <c r="P40" s="501"/>
      <c r="Q40" s="98"/>
    </row>
    <row r="41" spans="2:17" ht="31.5" customHeight="1" x14ac:dyDescent="0.4">
      <c r="B41" s="499"/>
      <c r="C41" s="500"/>
      <c r="D41" s="500"/>
      <c r="E41" s="500"/>
      <c r="F41" s="500"/>
      <c r="G41" s="500"/>
      <c r="H41" s="500"/>
      <c r="I41" s="500"/>
      <c r="J41" s="500"/>
      <c r="K41" s="500"/>
      <c r="L41" s="500"/>
      <c r="M41" s="500"/>
      <c r="N41" s="500"/>
      <c r="O41" s="500"/>
      <c r="P41" s="501"/>
      <c r="Q41" s="98"/>
    </row>
    <row r="42" spans="2:17" ht="31.5" customHeight="1" x14ac:dyDescent="0.4">
      <c r="B42" s="499"/>
      <c r="C42" s="500"/>
      <c r="D42" s="500"/>
      <c r="E42" s="500"/>
      <c r="F42" s="500"/>
      <c r="G42" s="500"/>
      <c r="H42" s="500"/>
      <c r="I42" s="500"/>
      <c r="J42" s="500"/>
      <c r="K42" s="500"/>
      <c r="L42" s="500"/>
      <c r="M42" s="500"/>
      <c r="N42" s="500"/>
      <c r="O42" s="500"/>
      <c r="P42" s="501"/>
      <c r="Q42" s="98"/>
    </row>
    <row r="43" spans="2:17" ht="31.5" customHeight="1" x14ac:dyDescent="0.4">
      <c r="B43" s="499"/>
      <c r="C43" s="500"/>
      <c r="D43" s="500"/>
      <c r="E43" s="500"/>
      <c r="F43" s="500"/>
      <c r="G43" s="500"/>
      <c r="H43" s="500"/>
      <c r="I43" s="500"/>
      <c r="J43" s="500"/>
      <c r="K43" s="500"/>
      <c r="L43" s="500"/>
      <c r="M43" s="500"/>
      <c r="N43" s="500"/>
      <c r="O43" s="500"/>
      <c r="P43" s="501"/>
      <c r="Q43" s="98"/>
    </row>
    <row r="44" spans="2:17" ht="31.5" customHeight="1" x14ac:dyDescent="0.4">
      <c r="B44" s="499"/>
      <c r="C44" s="500"/>
      <c r="D44" s="500"/>
      <c r="E44" s="500"/>
      <c r="F44" s="500"/>
      <c r="G44" s="500"/>
      <c r="H44" s="500"/>
      <c r="I44" s="500"/>
      <c r="J44" s="500"/>
      <c r="K44" s="500"/>
      <c r="L44" s="500"/>
      <c r="M44" s="500"/>
      <c r="N44" s="500"/>
      <c r="O44" s="500"/>
      <c r="P44" s="501"/>
      <c r="Q44" s="98"/>
    </row>
    <row r="45" spans="2:17" ht="31.5" customHeight="1" x14ac:dyDescent="0.4">
      <c r="B45" s="499"/>
      <c r="C45" s="500"/>
      <c r="D45" s="500"/>
      <c r="E45" s="500"/>
      <c r="F45" s="500"/>
      <c r="G45" s="500"/>
      <c r="H45" s="500"/>
      <c r="I45" s="500"/>
      <c r="J45" s="500"/>
      <c r="K45" s="500"/>
      <c r="L45" s="500"/>
      <c r="M45" s="500"/>
      <c r="N45" s="500"/>
      <c r="O45" s="500"/>
      <c r="P45" s="501"/>
      <c r="Q45" s="98"/>
    </row>
    <row r="46" spans="2:17" ht="31.5" customHeight="1" x14ac:dyDescent="0.4">
      <c r="B46" s="499"/>
      <c r="C46" s="500"/>
      <c r="D46" s="500"/>
      <c r="E46" s="500"/>
      <c r="F46" s="500"/>
      <c r="G46" s="500"/>
      <c r="H46" s="500"/>
      <c r="I46" s="500"/>
      <c r="J46" s="500"/>
      <c r="K46" s="500"/>
      <c r="L46" s="500"/>
      <c r="M46" s="500"/>
      <c r="N46" s="500"/>
      <c r="O46" s="500"/>
      <c r="P46" s="501"/>
      <c r="Q46" s="98"/>
    </row>
    <row r="47" spans="2:17" ht="31.5" customHeight="1" x14ac:dyDescent="0.4">
      <c r="B47" s="499"/>
      <c r="C47" s="500"/>
      <c r="D47" s="500"/>
      <c r="E47" s="500"/>
      <c r="F47" s="500"/>
      <c r="G47" s="500"/>
      <c r="H47" s="500"/>
      <c r="I47" s="500"/>
      <c r="J47" s="500"/>
      <c r="K47" s="500"/>
      <c r="L47" s="500"/>
      <c r="M47" s="500"/>
      <c r="N47" s="500"/>
      <c r="O47" s="500"/>
      <c r="P47" s="501"/>
      <c r="Q47" s="98"/>
    </row>
    <row r="48" spans="2:17" ht="31.5" customHeight="1" x14ac:dyDescent="0.4">
      <c r="B48" s="499"/>
      <c r="C48" s="500"/>
      <c r="D48" s="500"/>
      <c r="E48" s="500"/>
      <c r="F48" s="500"/>
      <c r="G48" s="500"/>
      <c r="H48" s="500"/>
      <c r="I48" s="500"/>
      <c r="J48" s="500"/>
      <c r="K48" s="500"/>
      <c r="L48" s="500"/>
      <c r="M48" s="500"/>
      <c r="N48" s="500"/>
      <c r="O48" s="500"/>
      <c r="P48" s="501"/>
      <c r="Q48" s="98"/>
    </row>
    <row r="49" spans="2:17" ht="31.5" customHeight="1" x14ac:dyDescent="0.4">
      <c r="B49" s="499"/>
      <c r="C49" s="500"/>
      <c r="D49" s="500"/>
      <c r="E49" s="500"/>
      <c r="F49" s="500"/>
      <c r="G49" s="500"/>
      <c r="H49" s="500"/>
      <c r="I49" s="500"/>
      <c r="J49" s="500"/>
      <c r="K49" s="500"/>
      <c r="L49" s="500"/>
      <c r="M49" s="500"/>
      <c r="N49" s="500"/>
      <c r="O49" s="500"/>
      <c r="P49" s="501"/>
      <c r="Q49" s="98"/>
    </row>
    <row r="50" spans="2:17" ht="31.5" customHeight="1" x14ac:dyDescent="0.4">
      <c r="B50" s="499"/>
      <c r="C50" s="500"/>
      <c r="D50" s="500"/>
      <c r="E50" s="500"/>
      <c r="F50" s="500"/>
      <c r="G50" s="500"/>
      <c r="H50" s="500"/>
      <c r="I50" s="500"/>
      <c r="J50" s="500"/>
      <c r="K50" s="500"/>
      <c r="L50" s="500"/>
      <c r="M50" s="500"/>
      <c r="N50" s="500"/>
      <c r="O50" s="500"/>
      <c r="P50" s="501"/>
      <c r="Q50" s="98"/>
    </row>
    <row r="51" spans="2:17" ht="31.5" customHeight="1" thickBot="1" x14ac:dyDescent="0.45">
      <c r="B51" s="505"/>
      <c r="C51" s="506"/>
      <c r="D51" s="506"/>
      <c r="E51" s="506"/>
      <c r="F51" s="506"/>
      <c r="G51" s="506"/>
      <c r="H51" s="506"/>
      <c r="I51" s="506"/>
      <c r="J51" s="506"/>
      <c r="K51" s="506"/>
      <c r="L51" s="506"/>
      <c r="M51" s="506"/>
      <c r="N51" s="506"/>
      <c r="O51" s="506"/>
      <c r="P51" s="507"/>
      <c r="Q51" s="98"/>
    </row>
    <row r="52" spans="2:17" x14ac:dyDescent="0.4">
      <c r="B52" s="254"/>
      <c r="C52" s="254"/>
      <c r="D52" s="254"/>
      <c r="E52" s="254"/>
      <c r="F52" s="254"/>
      <c r="G52" s="254"/>
      <c r="H52" s="254"/>
      <c r="I52" s="254"/>
      <c r="J52" s="254"/>
      <c r="K52" s="254"/>
      <c r="L52" s="254"/>
      <c r="M52" s="254"/>
      <c r="N52" s="254"/>
      <c r="O52" s="254"/>
      <c r="P52" s="254"/>
      <c r="Q52" s="98"/>
    </row>
    <row r="53" spans="2:17" x14ac:dyDescent="0.4">
      <c r="B53" s="254"/>
      <c r="C53" s="254"/>
      <c r="D53" s="254"/>
      <c r="E53" s="254"/>
      <c r="F53" s="254"/>
      <c r="G53" s="254"/>
      <c r="H53" s="254"/>
      <c r="I53" s="254"/>
      <c r="J53" s="254"/>
      <c r="K53" s="254"/>
      <c r="L53" s="254"/>
      <c r="M53" s="254"/>
      <c r="N53" s="254"/>
      <c r="O53" s="254"/>
      <c r="P53" s="254"/>
      <c r="Q53" s="98"/>
    </row>
  </sheetData>
  <mergeCells count="134">
    <mergeCell ref="B52:F52"/>
    <mergeCell ref="G52:J52"/>
    <mergeCell ref="K52:N52"/>
    <mergeCell ref="O52:P52"/>
    <mergeCell ref="B53:F53"/>
    <mergeCell ref="G53:J53"/>
    <mergeCell ref="K53:N53"/>
    <mergeCell ref="O53:P53"/>
    <mergeCell ref="B50:F50"/>
    <mergeCell ref="G50:J50"/>
    <mergeCell ref="K50:N50"/>
    <mergeCell ref="O50:P50"/>
    <mergeCell ref="B51:F51"/>
    <mergeCell ref="G51:J51"/>
    <mergeCell ref="K51:N51"/>
    <mergeCell ref="O51:P51"/>
    <mergeCell ref="B48:F48"/>
    <mergeCell ref="G48:J48"/>
    <mergeCell ref="K48:N48"/>
    <mergeCell ref="O48:P48"/>
    <mergeCell ref="B49:F49"/>
    <mergeCell ref="G49:J49"/>
    <mergeCell ref="K49:N49"/>
    <mergeCell ref="O49:P49"/>
    <mergeCell ref="B46:F46"/>
    <mergeCell ref="G46:J46"/>
    <mergeCell ref="K46:N46"/>
    <mergeCell ref="O46:P46"/>
    <mergeCell ref="B47:F47"/>
    <mergeCell ref="G47:J47"/>
    <mergeCell ref="K47:N47"/>
    <mergeCell ref="O47:P47"/>
    <mergeCell ref="B44:F44"/>
    <mergeCell ref="G44:J44"/>
    <mergeCell ref="K44:N44"/>
    <mergeCell ref="O44:P44"/>
    <mergeCell ref="B45:F45"/>
    <mergeCell ref="G45:J45"/>
    <mergeCell ref="K45:N45"/>
    <mergeCell ref="O45:P45"/>
    <mergeCell ref="B42:F42"/>
    <mergeCell ref="G42:J42"/>
    <mergeCell ref="K42:N42"/>
    <mergeCell ref="O42:P42"/>
    <mergeCell ref="B43:F43"/>
    <mergeCell ref="G43:J43"/>
    <mergeCell ref="K43:N43"/>
    <mergeCell ref="O43:P43"/>
    <mergeCell ref="B40:F40"/>
    <mergeCell ref="G40:J40"/>
    <mergeCell ref="K40:N40"/>
    <mergeCell ref="O40:P40"/>
    <mergeCell ref="B41:F41"/>
    <mergeCell ref="G41:J41"/>
    <mergeCell ref="K41:N41"/>
    <mergeCell ref="O41:P41"/>
    <mergeCell ref="B38:F38"/>
    <mergeCell ref="G38:J38"/>
    <mergeCell ref="K38:N38"/>
    <mergeCell ref="O38:P38"/>
    <mergeCell ref="B39:F39"/>
    <mergeCell ref="G39:J39"/>
    <mergeCell ref="K39:N39"/>
    <mergeCell ref="O39:P39"/>
    <mergeCell ref="B36:F36"/>
    <mergeCell ref="G36:J36"/>
    <mergeCell ref="K36:N36"/>
    <mergeCell ref="O36:P36"/>
    <mergeCell ref="B37:F37"/>
    <mergeCell ref="G37:J37"/>
    <mergeCell ref="K37:N37"/>
    <mergeCell ref="O37:P37"/>
    <mergeCell ref="B34:F34"/>
    <mergeCell ref="G34:J34"/>
    <mergeCell ref="K34:N34"/>
    <mergeCell ref="O34:P34"/>
    <mergeCell ref="B35:F35"/>
    <mergeCell ref="G35:J35"/>
    <mergeCell ref="K35:N35"/>
    <mergeCell ref="O35:P35"/>
    <mergeCell ref="B32:F32"/>
    <mergeCell ref="G32:J32"/>
    <mergeCell ref="K32:N32"/>
    <mergeCell ref="O32:P32"/>
    <mergeCell ref="B33:F33"/>
    <mergeCell ref="G33:J33"/>
    <mergeCell ref="K33:N33"/>
    <mergeCell ref="O33:P33"/>
    <mergeCell ref="B30:F30"/>
    <mergeCell ref="G30:J30"/>
    <mergeCell ref="K30:N30"/>
    <mergeCell ref="O30:P30"/>
    <mergeCell ref="B31:F31"/>
    <mergeCell ref="G31:J31"/>
    <mergeCell ref="K31:N31"/>
    <mergeCell ref="O31:P31"/>
    <mergeCell ref="B28:F28"/>
    <mergeCell ref="G28:J28"/>
    <mergeCell ref="K28:N28"/>
    <mergeCell ref="O28:P28"/>
    <mergeCell ref="B29:F29"/>
    <mergeCell ref="G29:J29"/>
    <mergeCell ref="K29:N29"/>
    <mergeCell ref="O29:P29"/>
    <mergeCell ref="B26:F26"/>
    <mergeCell ref="G26:J26"/>
    <mergeCell ref="K26:N26"/>
    <mergeCell ref="O26:P26"/>
    <mergeCell ref="B27:F27"/>
    <mergeCell ref="G27:J27"/>
    <mergeCell ref="K27:N27"/>
    <mergeCell ref="O27:P27"/>
    <mergeCell ref="I17:J17"/>
    <mergeCell ref="I18:J18"/>
    <mergeCell ref="I19:J19"/>
    <mergeCell ref="K17:O17"/>
    <mergeCell ref="K18:O18"/>
    <mergeCell ref="K19:L19"/>
    <mergeCell ref="M19:O19"/>
    <mergeCell ref="F11:H11"/>
    <mergeCell ref="F13:N13"/>
    <mergeCell ref="A2:P2"/>
    <mergeCell ref="I10:M10"/>
    <mergeCell ref="I11:M11"/>
    <mergeCell ref="I12:M12"/>
    <mergeCell ref="B4:J4"/>
    <mergeCell ref="D14:O14"/>
    <mergeCell ref="C13:E13"/>
    <mergeCell ref="C10:E12"/>
    <mergeCell ref="F12:H12"/>
    <mergeCell ref="F10:H10"/>
    <mergeCell ref="C9:E9"/>
    <mergeCell ref="F9:N9"/>
    <mergeCell ref="C7:O7"/>
  </mergeCells>
  <phoneticPr fontId="3"/>
  <pageMargins left="0.7" right="0.7" top="0.75" bottom="0.75" header="0.3" footer="0.3"/>
  <pageSetup paperSize="9" scale="79" orientation="portrait" verticalDpi="0" r:id="rId1"/>
  <rowBreaks count="1" manualBreakCount="1">
    <brk id="2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I34"/>
  <sheetViews>
    <sheetView showWhiteSpace="0" view="pageBreakPreview" zoomScale="115" zoomScaleNormal="100" zoomScaleSheetLayoutView="115" workbookViewId="0">
      <selection activeCell="M22" sqref="M22"/>
    </sheetView>
  </sheetViews>
  <sheetFormatPr defaultColWidth="9" defaultRowHeight="13.5" x14ac:dyDescent="0.4"/>
  <cols>
    <col min="1" max="1" width="5.5" style="89" customWidth="1"/>
    <col min="2" max="16384" width="9" style="89"/>
  </cols>
  <sheetData>
    <row r="1" spans="1:9" x14ac:dyDescent="0.4">
      <c r="A1" s="171" t="s">
        <v>308</v>
      </c>
    </row>
    <row r="2" spans="1:9" x14ac:dyDescent="0.4">
      <c r="A2" s="171"/>
    </row>
    <row r="4" spans="1:9" ht="17.25" x14ac:dyDescent="0.4">
      <c r="C4" s="536" t="s">
        <v>309</v>
      </c>
      <c r="D4" s="536"/>
      <c r="E4" s="536"/>
      <c r="F4" s="536"/>
      <c r="G4" s="536"/>
    </row>
    <row r="5" spans="1:9" ht="17.25" x14ac:dyDescent="0.4">
      <c r="C5" s="172"/>
      <c r="D5" s="172"/>
      <c r="E5" s="172"/>
    </row>
    <row r="6" spans="1:9" x14ac:dyDescent="0.4">
      <c r="A6" s="182" t="s">
        <v>310</v>
      </c>
      <c r="B6" s="182"/>
      <c r="C6" s="513">
        <f>※まずはこのシートに入力※基本データ!D12</f>
        <v>0</v>
      </c>
      <c r="D6" s="513"/>
      <c r="E6" s="513"/>
    </row>
    <row r="7" spans="1:9" x14ac:dyDescent="0.4">
      <c r="A7" s="173"/>
      <c r="B7" s="173"/>
      <c r="C7" s="173"/>
      <c r="D7" s="173"/>
      <c r="E7" s="173"/>
    </row>
    <row r="8" spans="1:9" x14ac:dyDescent="0.4">
      <c r="A8" s="182" t="s">
        <v>321</v>
      </c>
      <c r="B8" s="182"/>
      <c r="C8" s="513">
        <f>※まずはこのシートに入力※基本データ!D5</f>
        <v>0</v>
      </c>
      <c r="D8" s="513"/>
      <c r="E8" s="182" t="s">
        <v>322</v>
      </c>
      <c r="F8" s="174"/>
    </row>
    <row r="9" spans="1:9" x14ac:dyDescent="0.15">
      <c r="F9" s="233" t="s">
        <v>311</v>
      </c>
    </row>
    <row r="10" spans="1:9" x14ac:dyDescent="0.4">
      <c r="F10" s="175"/>
    </row>
    <row r="11" spans="1:9" x14ac:dyDescent="0.4">
      <c r="F11" s="175"/>
    </row>
    <row r="12" spans="1:9" x14ac:dyDescent="0.4">
      <c r="F12" s="537" t="s">
        <v>312</v>
      </c>
      <c r="G12" s="537"/>
      <c r="H12" s="537"/>
      <c r="I12" s="537"/>
    </row>
    <row r="13" spans="1:9" ht="18" customHeight="1" x14ac:dyDescent="0.4">
      <c r="A13" s="89" t="s">
        <v>313</v>
      </c>
    </row>
    <row r="14" spans="1:9" ht="18" customHeight="1" x14ac:dyDescent="0.4">
      <c r="A14" s="89" t="s">
        <v>319</v>
      </c>
      <c r="B14" s="254">
        <f>※まずはこのシートに入力※基本データ!D12</f>
        <v>0</v>
      </c>
      <c r="C14" s="254"/>
      <c r="D14" s="254"/>
      <c r="E14" s="254"/>
      <c r="F14" s="89" t="s">
        <v>320</v>
      </c>
    </row>
    <row r="15" spans="1:9" ht="18" customHeight="1" x14ac:dyDescent="0.4">
      <c r="A15" s="89" t="s">
        <v>314</v>
      </c>
    </row>
    <row r="16" spans="1:9" ht="18" customHeight="1" thickBot="1" x14ac:dyDescent="0.45"/>
    <row r="17" spans="1:9" ht="27.95" customHeight="1" x14ac:dyDescent="0.4">
      <c r="A17" s="538"/>
      <c r="B17" s="540" t="s">
        <v>315</v>
      </c>
      <c r="C17" s="540"/>
      <c r="D17" s="540"/>
      <c r="E17" s="540"/>
      <c r="F17" s="542" t="s">
        <v>316</v>
      </c>
      <c r="G17" s="543"/>
      <c r="H17" s="543"/>
      <c r="I17" s="544"/>
    </row>
    <row r="18" spans="1:9" ht="27.95" customHeight="1" thickBot="1" x14ac:dyDescent="0.45">
      <c r="A18" s="539"/>
      <c r="B18" s="541"/>
      <c r="C18" s="541"/>
      <c r="D18" s="541"/>
      <c r="E18" s="541"/>
      <c r="F18" s="545" t="s">
        <v>317</v>
      </c>
      <c r="G18" s="546"/>
      <c r="H18" s="546"/>
      <c r="I18" s="547"/>
    </row>
    <row r="19" spans="1:9" ht="27.95" customHeight="1" x14ac:dyDescent="0.4">
      <c r="A19" s="176">
        <v>1</v>
      </c>
      <c r="B19" s="532"/>
      <c r="C19" s="533"/>
      <c r="D19" s="533"/>
      <c r="E19" s="534"/>
      <c r="F19" s="532"/>
      <c r="G19" s="533"/>
      <c r="H19" s="533"/>
      <c r="I19" s="535"/>
    </row>
    <row r="20" spans="1:9" ht="27.95" customHeight="1" x14ac:dyDescent="0.4">
      <c r="A20" s="177">
        <v>2</v>
      </c>
      <c r="B20" s="514"/>
      <c r="C20" s="515"/>
      <c r="D20" s="515"/>
      <c r="E20" s="516"/>
      <c r="F20" s="517"/>
      <c r="G20" s="518"/>
      <c r="H20" s="518"/>
      <c r="I20" s="519"/>
    </row>
    <row r="21" spans="1:9" ht="27.95" customHeight="1" x14ac:dyDescent="0.4">
      <c r="A21" s="177">
        <v>3</v>
      </c>
      <c r="B21" s="514"/>
      <c r="C21" s="515"/>
      <c r="D21" s="515"/>
      <c r="E21" s="516"/>
      <c r="F21" s="517"/>
      <c r="G21" s="518"/>
      <c r="H21" s="518"/>
      <c r="I21" s="519"/>
    </row>
    <row r="22" spans="1:9" ht="27.95" customHeight="1" x14ac:dyDescent="0.4">
      <c r="A22" s="177">
        <v>4</v>
      </c>
      <c r="B22" s="514"/>
      <c r="C22" s="515"/>
      <c r="D22" s="515"/>
      <c r="E22" s="516"/>
      <c r="F22" s="517"/>
      <c r="G22" s="518"/>
      <c r="H22" s="518"/>
      <c r="I22" s="519"/>
    </row>
    <row r="23" spans="1:9" ht="27.95" customHeight="1" x14ac:dyDescent="0.4">
      <c r="A23" s="178">
        <v>5</v>
      </c>
      <c r="B23" s="520"/>
      <c r="C23" s="521"/>
      <c r="D23" s="521"/>
      <c r="E23" s="522"/>
      <c r="F23" s="523"/>
      <c r="G23" s="524"/>
      <c r="H23" s="524"/>
      <c r="I23" s="525"/>
    </row>
    <row r="24" spans="1:9" ht="27.95" customHeight="1" x14ac:dyDescent="0.4">
      <c r="A24" s="179">
        <v>6</v>
      </c>
      <c r="B24" s="526"/>
      <c r="C24" s="527"/>
      <c r="D24" s="527"/>
      <c r="E24" s="528"/>
      <c r="F24" s="529"/>
      <c r="G24" s="530"/>
      <c r="H24" s="530"/>
      <c r="I24" s="531"/>
    </row>
    <row r="25" spans="1:9" ht="27.95" customHeight="1" x14ac:dyDescent="0.4">
      <c r="A25" s="177">
        <v>7</v>
      </c>
      <c r="B25" s="514"/>
      <c r="C25" s="515"/>
      <c r="D25" s="515"/>
      <c r="E25" s="516"/>
      <c r="F25" s="517"/>
      <c r="G25" s="518"/>
      <c r="H25" s="518"/>
      <c r="I25" s="519"/>
    </row>
    <row r="26" spans="1:9" ht="27.95" customHeight="1" x14ac:dyDescent="0.4">
      <c r="A26" s="177">
        <v>8</v>
      </c>
      <c r="B26" s="514"/>
      <c r="C26" s="515"/>
      <c r="D26" s="515"/>
      <c r="E26" s="516"/>
      <c r="F26" s="517"/>
      <c r="G26" s="518"/>
      <c r="H26" s="518"/>
      <c r="I26" s="519"/>
    </row>
    <row r="27" spans="1:9" ht="27.95" customHeight="1" x14ac:dyDescent="0.4">
      <c r="A27" s="177">
        <v>9</v>
      </c>
      <c r="B27" s="514"/>
      <c r="C27" s="515"/>
      <c r="D27" s="515"/>
      <c r="E27" s="516"/>
      <c r="F27" s="517"/>
      <c r="G27" s="518"/>
      <c r="H27" s="518"/>
      <c r="I27" s="519"/>
    </row>
    <row r="28" spans="1:9" ht="27.95" customHeight="1" x14ac:dyDescent="0.4">
      <c r="A28" s="180">
        <v>10</v>
      </c>
      <c r="B28" s="520"/>
      <c r="C28" s="521"/>
      <c r="D28" s="521"/>
      <c r="E28" s="522"/>
      <c r="F28" s="523"/>
      <c r="G28" s="524"/>
      <c r="H28" s="524"/>
      <c r="I28" s="525"/>
    </row>
    <row r="29" spans="1:9" ht="27.95" customHeight="1" x14ac:dyDescent="0.4">
      <c r="A29" s="181">
        <v>11</v>
      </c>
      <c r="B29" s="526"/>
      <c r="C29" s="527"/>
      <c r="D29" s="527"/>
      <c r="E29" s="528"/>
      <c r="F29" s="529"/>
      <c r="G29" s="530"/>
      <c r="H29" s="530"/>
      <c r="I29" s="531"/>
    </row>
    <row r="30" spans="1:9" ht="27.95" customHeight="1" x14ac:dyDescent="0.4">
      <c r="A30" s="177">
        <v>12</v>
      </c>
      <c r="B30" s="514"/>
      <c r="C30" s="515"/>
      <c r="D30" s="515"/>
      <c r="E30" s="516"/>
      <c r="F30" s="517"/>
      <c r="G30" s="518"/>
      <c r="H30" s="518"/>
      <c r="I30" s="519"/>
    </row>
    <row r="31" spans="1:9" ht="27.95" customHeight="1" x14ac:dyDescent="0.4">
      <c r="A31" s="181">
        <v>13</v>
      </c>
      <c r="B31" s="514"/>
      <c r="C31" s="515"/>
      <c r="D31" s="515"/>
      <c r="E31" s="516"/>
      <c r="F31" s="517"/>
      <c r="G31" s="518"/>
      <c r="H31" s="518"/>
      <c r="I31" s="519"/>
    </row>
    <row r="32" spans="1:9" ht="27.95" customHeight="1" x14ac:dyDescent="0.4">
      <c r="A32" s="177">
        <v>14</v>
      </c>
      <c r="B32" s="514"/>
      <c r="C32" s="515"/>
      <c r="D32" s="515"/>
      <c r="E32" s="516"/>
      <c r="F32" s="517"/>
      <c r="G32" s="518"/>
      <c r="H32" s="518"/>
      <c r="I32" s="519"/>
    </row>
    <row r="33" spans="1:9" ht="27.95" customHeight="1" x14ac:dyDescent="0.4">
      <c r="A33" s="180">
        <v>15</v>
      </c>
      <c r="B33" s="520"/>
      <c r="C33" s="521"/>
      <c r="D33" s="521"/>
      <c r="E33" s="522"/>
      <c r="F33" s="523"/>
      <c r="G33" s="524"/>
      <c r="H33" s="524"/>
      <c r="I33" s="525"/>
    </row>
    <row r="34" spans="1:9" ht="27.95" customHeight="1" thickBot="1" x14ac:dyDescent="0.45">
      <c r="A34" s="508" t="s">
        <v>318</v>
      </c>
      <c r="B34" s="509"/>
      <c r="C34" s="509"/>
      <c r="D34" s="509"/>
      <c r="E34" s="509"/>
      <c r="F34" s="510"/>
      <c r="G34" s="511"/>
      <c r="H34" s="511"/>
      <c r="I34" s="512"/>
    </row>
  </sheetData>
  <mergeCells count="41">
    <mergeCell ref="C4:G4"/>
    <mergeCell ref="F12:I12"/>
    <mergeCell ref="A17:A18"/>
    <mergeCell ref="B17:E18"/>
    <mergeCell ref="F17:I17"/>
    <mergeCell ref="F18:I18"/>
    <mergeCell ref="B19:E19"/>
    <mergeCell ref="F19:I19"/>
    <mergeCell ref="B20:E20"/>
    <mergeCell ref="F20:I20"/>
    <mergeCell ref="B21:E21"/>
    <mergeCell ref="F21:I21"/>
    <mergeCell ref="B22:E22"/>
    <mergeCell ref="F22:I22"/>
    <mergeCell ref="B23:E23"/>
    <mergeCell ref="F23:I23"/>
    <mergeCell ref="B24:E24"/>
    <mergeCell ref="F24:I24"/>
    <mergeCell ref="F30:I30"/>
    <mergeCell ref="B25:E25"/>
    <mergeCell ref="F25:I25"/>
    <mergeCell ref="B26:E26"/>
    <mergeCell ref="F26:I26"/>
    <mergeCell ref="B27:E27"/>
    <mergeCell ref="F27:I27"/>
    <mergeCell ref="A34:E34"/>
    <mergeCell ref="F34:I34"/>
    <mergeCell ref="B14:E14"/>
    <mergeCell ref="C6:E6"/>
    <mergeCell ref="C8:D8"/>
    <mergeCell ref="B31:E31"/>
    <mergeCell ref="F31:I31"/>
    <mergeCell ref="B32:E32"/>
    <mergeCell ref="F32:I32"/>
    <mergeCell ref="B33:E33"/>
    <mergeCell ref="F33:I33"/>
    <mergeCell ref="B28:E28"/>
    <mergeCell ref="F28:I28"/>
    <mergeCell ref="B29:E29"/>
    <mergeCell ref="F29:I29"/>
    <mergeCell ref="B30:E30"/>
  </mergeCells>
  <phoneticPr fontId="3"/>
  <pageMargins left="0.7" right="0.7" top="0.75" bottom="0.75"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pageSetUpPr fitToPage="1"/>
  </sheetPr>
  <dimension ref="B1:I17"/>
  <sheetViews>
    <sheetView view="pageBreakPreview" topLeftCell="A6" zoomScaleNormal="100" zoomScaleSheetLayoutView="100" workbookViewId="0">
      <selection activeCell="J9" sqref="J9"/>
    </sheetView>
  </sheetViews>
  <sheetFormatPr defaultColWidth="8.625" defaultRowHeight="18.75" x14ac:dyDescent="0.4"/>
  <cols>
    <col min="1" max="1" width="4.5" style="1" customWidth="1"/>
    <col min="2" max="2" width="3.375" style="4" customWidth="1"/>
    <col min="3" max="3" width="4.625" style="1" customWidth="1"/>
    <col min="4" max="4" width="47.5" style="1" customWidth="1"/>
    <col min="5" max="5" width="16.25" style="1" customWidth="1"/>
    <col min="6" max="6" width="8.375" style="1" customWidth="1"/>
    <col min="7" max="16384" width="8.625" style="1"/>
  </cols>
  <sheetData>
    <row r="1" spans="2:9" ht="27.95" customHeight="1" x14ac:dyDescent="0.4"/>
    <row r="2" spans="2:9" ht="62.1" customHeight="1" x14ac:dyDescent="0.4">
      <c r="B2" s="548" t="s">
        <v>208</v>
      </c>
      <c r="C2" s="548"/>
      <c r="D2" s="548"/>
      <c r="E2" s="548"/>
      <c r="F2" s="548"/>
      <c r="G2" s="100"/>
      <c r="H2" s="100"/>
      <c r="I2" s="100"/>
    </row>
    <row r="5" spans="2:9" ht="24.6" customHeight="1" x14ac:dyDescent="0.4">
      <c r="B5" s="549" t="s">
        <v>206</v>
      </c>
      <c r="C5" s="549"/>
      <c r="D5" s="452">
        <f>※まずはこのシートに入力※基本データ!D12</f>
        <v>0</v>
      </c>
      <c r="E5" s="452"/>
    </row>
    <row r="7" spans="2:9" x14ac:dyDescent="0.4">
      <c r="C7" s="1" t="s">
        <v>209</v>
      </c>
    </row>
    <row r="9" spans="2:9" ht="28.5" customHeight="1" x14ac:dyDescent="0.4">
      <c r="C9" s="65"/>
      <c r="D9" s="65" t="s">
        <v>207</v>
      </c>
      <c r="E9" s="65" t="s">
        <v>210</v>
      </c>
    </row>
    <row r="10" spans="2:9" ht="50.1" customHeight="1" x14ac:dyDescent="0.4">
      <c r="C10" s="65">
        <v>1</v>
      </c>
      <c r="D10" s="66"/>
      <c r="E10" s="66"/>
    </row>
    <row r="11" spans="2:9" ht="50.1" customHeight="1" x14ac:dyDescent="0.4">
      <c r="C11" s="65">
        <v>2</v>
      </c>
      <c r="D11" s="66"/>
      <c r="E11" s="66"/>
    </row>
    <row r="12" spans="2:9" ht="50.1" customHeight="1" x14ac:dyDescent="0.4">
      <c r="C12" s="65">
        <v>3</v>
      </c>
      <c r="D12" s="66"/>
      <c r="E12" s="66"/>
    </row>
    <row r="13" spans="2:9" ht="28.5" customHeight="1" x14ac:dyDescent="0.4">
      <c r="C13" s="65">
        <v>4</v>
      </c>
      <c r="D13" s="66"/>
      <c r="E13" s="66"/>
    </row>
    <row r="14" spans="2:9" ht="28.5" customHeight="1" x14ac:dyDescent="0.4">
      <c r="C14" s="65">
        <v>5</v>
      </c>
      <c r="D14" s="66"/>
      <c r="E14" s="66"/>
    </row>
    <row r="15" spans="2:9" x14ac:dyDescent="0.4">
      <c r="D15" s="550" t="s">
        <v>211</v>
      </c>
      <c r="E15" s="551"/>
    </row>
    <row r="16" spans="2:9" ht="47.45" customHeight="1" x14ac:dyDescent="0.4"/>
    <row r="17" spans="3:3" x14ac:dyDescent="0.4">
      <c r="C17" s="1" t="s">
        <v>212</v>
      </c>
    </row>
  </sheetData>
  <mergeCells count="4">
    <mergeCell ref="B2:F2"/>
    <mergeCell ref="B5:C5"/>
    <mergeCell ref="D5:E5"/>
    <mergeCell ref="D15:E15"/>
  </mergeCells>
  <phoneticPr fontId="3"/>
  <pageMargins left="0.7" right="0.7" top="0.75" bottom="0.75" header="0.3" footer="0.3"/>
  <pageSetup paperSize="9" scale="84" orientation="portrait"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A1:J76"/>
  <sheetViews>
    <sheetView view="pageBreakPreview" topLeftCell="A42" zoomScaleNormal="100" zoomScaleSheetLayoutView="100" workbookViewId="0">
      <selection activeCell="P70" sqref="P70"/>
    </sheetView>
  </sheetViews>
  <sheetFormatPr defaultColWidth="8.625" defaultRowHeight="14.25" x14ac:dyDescent="0.4"/>
  <cols>
    <col min="1" max="1" width="3.125" style="113" customWidth="1"/>
    <col min="2" max="2" width="3.75" style="101" customWidth="1"/>
    <col min="3" max="4" width="8.5" style="113" customWidth="1"/>
    <col min="5" max="5" width="9.5" style="113" customWidth="1"/>
    <col min="6" max="6" width="9.375" style="113" customWidth="1"/>
    <col min="7" max="7" width="8.5" style="113" customWidth="1"/>
    <col min="8" max="9" width="8.625" style="113"/>
    <col min="10" max="10" width="11.5" style="113" customWidth="1"/>
    <col min="11" max="16384" width="8.625" style="113"/>
  </cols>
  <sheetData>
    <row r="1" spans="1:10" ht="35.1" customHeight="1" x14ac:dyDescent="0.4">
      <c r="A1" s="386" t="s">
        <v>213</v>
      </c>
      <c r="B1" s="386"/>
      <c r="C1" s="386"/>
      <c r="D1" s="386"/>
      <c r="E1" s="386"/>
      <c r="F1" s="386"/>
      <c r="G1" s="386"/>
      <c r="H1" s="386"/>
      <c r="I1" s="386"/>
      <c r="J1" s="386"/>
    </row>
    <row r="2" spans="1:10" ht="18" customHeight="1" x14ac:dyDescent="0.4">
      <c r="B2" s="113">
        <v>1</v>
      </c>
      <c r="C2" s="113" t="s">
        <v>214</v>
      </c>
    </row>
    <row r="3" spans="1:10" ht="21" customHeight="1" x14ac:dyDescent="0.4">
      <c r="C3" s="549">
        <f>※まずはこのシートに入力※基本データ!D12</f>
        <v>0</v>
      </c>
      <c r="D3" s="549"/>
      <c r="E3" s="549"/>
      <c r="F3" s="549"/>
      <c r="G3" s="549"/>
      <c r="H3" s="549"/>
      <c r="I3" s="549"/>
    </row>
    <row r="4" spans="1:10" ht="14.45" customHeight="1" x14ac:dyDescent="0.4"/>
    <row r="5" spans="1:10" ht="30" customHeight="1" x14ac:dyDescent="0.4">
      <c r="B5" s="139">
        <v>2</v>
      </c>
      <c r="C5" s="552" t="s">
        <v>215</v>
      </c>
      <c r="D5" s="552"/>
      <c r="E5" s="552"/>
      <c r="F5" s="552"/>
      <c r="G5" s="552"/>
      <c r="H5" s="552"/>
      <c r="I5" s="552"/>
      <c r="J5" s="552"/>
    </row>
    <row r="6" spans="1:10" ht="21" customHeight="1" x14ac:dyDescent="0.4">
      <c r="C6" s="113" t="s">
        <v>216</v>
      </c>
      <c r="F6" s="115"/>
      <c r="G6" s="113" t="s">
        <v>19</v>
      </c>
    </row>
    <row r="7" spans="1:10" ht="21" customHeight="1" x14ac:dyDescent="0.4">
      <c r="C7" s="113" t="s">
        <v>217</v>
      </c>
      <c r="E7" s="113" t="s">
        <v>218</v>
      </c>
      <c r="F7" s="115"/>
      <c r="G7" s="113" t="s">
        <v>19</v>
      </c>
    </row>
    <row r="8" spans="1:10" ht="21" customHeight="1" x14ac:dyDescent="0.4">
      <c r="E8" s="113" t="s">
        <v>219</v>
      </c>
      <c r="F8" s="115"/>
      <c r="G8" s="113" t="s">
        <v>19</v>
      </c>
    </row>
    <row r="9" spans="1:10" ht="14.45" customHeight="1" x14ac:dyDescent="0.4"/>
    <row r="10" spans="1:10" ht="21" customHeight="1" x14ac:dyDescent="0.4">
      <c r="B10" s="101">
        <v>3</v>
      </c>
      <c r="C10" s="113" t="s">
        <v>221</v>
      </c>
    </row>
    <row r="11" spans="1:10" ht="21" customHeight="1" x14ac:dyDescent="0.4">
      <c r="C11" s="140"/>
    </row>
    <row r="12" spans="1:10" ht="21" customHeight="1" x14ac:dyDescent="0.4">
      <c r="C12" s="140"/>
      <c r="D12" s="101"/>
      <c r="E12" s="101" t="s">
        <v>222</v>
      </c>
      <c r="F12" s="549"/>
      <c r="G12" s="549"/>
      <c r="H12" s="549"/>
      <c r="I12" s="549"/>
      <c r="J12" s="549"/>
    </row>
    <row r="13" spans="1:10" ht="14.45" customHeight="1" x14ac:dyDescent="0.4">
      <c r="C13" s="101"/>
      <c r="D13" s="101"/>
      <c r="E13" s="101"/>
    </row>
    <row r="14" spans="1:10" ht="21" customHeight="1" x14ac:dyDescent="0.4">
      <c r="B14" s="101">
        <v>4</v>
      </c>
      <c r="C14" s="140" t="s">
        <v>523</v>
      </c>
    </row>
    <row r="15" spans="1:10" ht="21" customHeight="1" x14ac:dyDescent="0.4">
      <c r="C15" s="140"/>
    </row>
    <row r="16" spans="1:10" ht="21" customHeight="1" x14ac:dyDescent="0.4">
      <c r="C16" s="140"/>
    </row>
    <row r="17" spans="2:10" ht="21" customHeight="1" x14ac:dyDescent="0.4">
      <c r="C17" s="140" t="s">
        <v>220</v>
      </c>
    </row>
    <row r="18" spans="2:10" ht="21" customHeight="1" x14ac:dyDescent="0.4">
      <c r="C18" s="101"/>
      <c r="D18" s="553"/>
      <c r="E18" s="553"/>
      <c r="F18" s="553"/>
      <c r="G18" s="553"/>
      <c r="H18" s="553"/>
      <c r="I18" s="553"/>
    </row>
    <row r="19" spans="2:10" ht="21" customHeight="1" x14ac:dyDescent="0.4">
      <c r="D19" s="553"/>
      <c r="E19" s="553"/>
      <c r="F19" s="553"/>
      <c r="G19" s="553"/>
      <c r="H19" s="553"/>
      <c r="I19" s="553"/>
    </row>
    <row r="20" spans="2:10" ht="21" customHeight="1" x14ac:dyDescent="0.4">
      <c r="D20" s="553"/>
      <c r="E20" s="553"/>
      <c r="F20" s="553"/>
      <c r="G20" s="553"/>
      <c r="H20" s="553"/>
      <c r="I20" s="553"/>
    </row>
    <row r="21" spans="2:10" ht="14.45" customHeight="1" x14ac:dyDescent="0.4"/>
    <row r="22" spans="2:10" ht="21" customHeight="1" x14ac:dyDescent="0.4">
      <c r="B22" s="101">
        <v>5</v>
      </c>
      <c r="C22" s="113" t="s">
        <v>223</v>
      </c>
    </row>
    <row r="23" spans="2:10" ht="21" customHeight="1" x14ac:dyDescent="0.4"/>
    <row r="24" spans="2:10" ht="21" customHeight="1" x14ac:dyDescent="0.4"/>
    <row r="25" spans="2:10" ht="42.95" customHeight="1" x14ac:dyDescent="0.4">
      <c r="C25" s="139"/>
      <c r="G25" s="553"/>
      <c r="H25" s="553"/>
      <c r="I25" s="553"/>
      <c r="J25" s="553"/>
    </row>
    <row r="26" spans="2:10" ht="21.6" customHeight="1" x14ac:dyDescent="0.4">
      <c r="C26" s="139"/>
      <c r="G26" s="553"/>
      <c r="H26" s="553"/>
      <c r="I26" s="553"/>
      <c r="J26" s="553"/>
    </row>
    <row r="27" spans="2:10" ht="9.6" customHeight="1" x14ac:dyDescent="0.4">
      <c r="G27" s="553"/>
      <c r="H27" s="553"/>
      <c r="I27" s="553"/>
      <c r="J27" s="553"/>
    </row>
    <row r="28" spans="2:10" ht="21" customHeight="1" x14ac:dyDescent="0.4">
      <c r="B28" s="101">
        <v>6</v>
      </c>
      <c r="C28" s="113" t="s">
        <v>224</v>
      </c>
    </row>
    <row r="29" spans="2:10" ht="21" customHeight="1" x14ac:dyDescent="0.4"/>
    <row r="30" spans="2:10" ht="21" customHeight="1" x14ac:dyDescent="0.4">
      <c r="E30" s="113" t="s">
        <v>225</v>
      </c>
      <c r="F30" s="549"/>
      <c r="G30" s="549"/>
      <c r="H30" s="549"/>
      <c r="I30" s="549"/>
      <c r="J30" s="549"/>
    </row>
    <row r="31" spans="2:10" ht="21" customHeight="1" x14ac:dyDescent="0.4">
      <c r="F31" s="101"/>
      <c r="G31" s="101"/>
      <c r="H31" s="101"/>
      <c r="I31" s="101"/>
      <c r="J31" s="101"/>
    </row>
    <row r="32" spans="2:10" ht="21" customHeight="1" x14ac:dyDescent="0.4">
      <c r="B32" s="101">
        <v>7</v>
      </c>
      <c r="C32" s="140" t="s">
        <v>273</v>
      </c>
      <c r="F32" s="101"/>
      <c r="G32" s="101"/>
      <c r="H32" s="101"/>
      <c r="I32" s="101"/>
      <c r="J32" s="101"/>
    </row>
    <row r="33" spans="2:10" ht="30" customHeight="1" x14ac:dyDescent="0.4">
      <c r="C33" s="369" t="s">
        <v>274</v>
      </c>
      <c r="D33" s="369"/>
      <c r="E33" s="369"/>
      <c r="F33" s="369"/>
      <c r="G33" s="369"/>
      <c r="H33" s="369"/>
      <c r="I33" s="369"/>
      <c r="J33" s="369"/>
    </row>
    <row r="34" spans="2:10" ht="21" customHeight="1" x14ac:dyDescent="0.4"/>
    <row r="35" spans="2:10" ht="21" customHeight="1" x14ac:dyDescent="0.4">
      <c r="F35" s="554"/>
      <c r="G35" s="554"/>
      <c r="H35" s="554"/>
      <c r="I35" s="554"/>
      <c r="J35" s="554"/>
    </row>
    <row r="36" spans="2:10" ht="5.25" customHeight="1" x14ac:dyDescent="0.4">
      <c r="F36" s="101"/>
      <c r="G36" s="101"/>
      <c r="H36" s="101"/>
      <c r="I36" s="101"/>
      <c r="J36" s="101"/>
    </row>
    <row r="37" spans="2:10" ht="36.75" customHeight="1" x14ac:dyDescent="0.4">
      <c r="B37" s="141"/>
      <c r="C37" s="555" t="s">
        <v>275</v>
      </c>
      <c r="D37" s="555"/>
      <c r="E37" s="555"/>
      <c r="F37" s="555"/>
      <c r="G37" s="555"/>
      <c r="H37" s="555"/>
      <c r="I37" s="555"/>
      <c r="J37" s="555"/>
    </row>
    <row r="38" spans="2:10" ht="20.100000000000001" customHeight="1" x14ac:dyDescent="0.4">
      <c r="C38" s="140"/>
    </row>
    <row r="39" spans="2:10" ht="20.100000000000001" customHeight="1" x14ac:dyDescent="0.4">
      <c r="C39" s="140"/>
    </row>
    <row r="40" spans="2:10" ht="20.100000000000001" customHeight="1" x14ac:dyDescent="0.4">
      <c r="C40" s="140"/>
    </row>
    <row r="41" spans="2:10" ht="20.100000000000001" customHeight="1" x14ac:dyDescent="0.4">
      <c r="C41" s="140"/>
    </row>
    <row r="42" spans="2:10" ht="20.100000000000001" customHeight="1" x14ac:dyDescent="0.4">
      <c r="C42" s="140"/>
    </row>
    <row r="43" spans="2:10" ht="20.100000000000001" customHeight="1" x14ac:dyDescent="0.4">
      <c r="C43" s="140"/>
    </row>
    <row r="44" spans="2:10" ht="20.100000000000001" customHeight="1" x14ac:dyDescent="0.4">
      <c r="C44" s="140"/>
    </row>
    <row r="45" spans="2:10" ht="20.100000000000001" customHeight="1" x14ac:dyDescent="0.4">
      <c r="C45" s="140"/>
    </row>
    <row r="46" spans="2:10" ht="8.25" customHeight="1" x14ac:dyDescent="0.4">
      <c r="F46" s="101"/>
      <c r="G46" s="101"/>
      <c r="H46" s="101"/>
      <c r="I46" s="101"/>
      <c r="J46" s="101"/>
    </row>
    <row r="47" spans="2:10" ht="21" customHeight="1" x14ac:dyDescent="0.4">
      <c r="C47" s="142" t="s">
        <v>276</v>
      </c>
      <c r="F47" s="101"/>
      <c r="G47" s="101"/>
      <c r="H47" s="101"/>
      <c r="I47" s="101"/>
      <c r="J47" s="101"/>
    </row>
    <row r="48" spans="2:10" ht="20.100000000000001" customHeight="1" x14ac:dyDescent="0.4"/>
    <row r="49" spans="2:10" ht="20.100000000000001" customHeight="1" x14ac:dyDescent="0.4">
      <c r="F49" s="554"/>
      <c r="G49" s="554"/>
      <c r="H49" s="554"/>
      <c r="I49" s="554"/>
      <c r="J49" s="554"/>
    </row>
    <row r="50" spans="2:10" ht="10.5" customHeight="1" x14ac:dyDescent="0.4">
      <c r="F50" s="101"/>
      <c r="G50" s="101"/>
      <c r="H50" s="101"/>
      <c r="I50" s="101"/>
      <c r="J50" s="101"/>
    </row>
    <row r="51" spans="2:10" ht="21" customHeight="1" x14ac:dyDescent="0.4">
      <c r="C51" s="113" t="s">
        <v>277</v>
      </c>
      <c r="F51" s="101"/>
      <c r="G51" s="101"/>
      <c r="H51" s="101"/>
      <c r="I51" s="101"/>
      <c r="J51" s="101"/>
    </row>
    <row r="52" spans="2:10" ht="15" customHeight="1" x14ac:dyDescent="0.4">
      <c r="C52" s="564"/>
      <c r="D52" s="565"/>
      <c r="E52" s="565"/>
      <c r="F52" s="565"/>
      <c r="G52" s="565"/>
      <c r="H52" s="565"/>
      <c r="I52" s="565"/>
      <c r="J52" s="566"/>
    </row>
    <row r="53" spans="2:10" ht="15" customHeight="1" x14ac:dyDescent="0.4">
      <c r="C53" s="567"/>
      <c r="D53" s="568"/>
      <c r="E53" s="568"/>
      <c r="F53" s="568"/>
      <c r="G53" s="568"/>
      <c r="H53" s="568"/>
      <c r="I53" s="568"/>
      <c r="J53" s="569"/>
    </row>
    <row r="54" spans="2:10" ht="15" customHeight="1" x14ac:dyDescent="0.4">
      <c r="C54" s="570"/>
      <c r="D54" s="571"/>
      <c r="E54" s="571"/>
      <c r="F54" s="571"/>
      <c r="G54" s="571"/>
      <c r="H54" s="571"/>
      <c r="I54" s="571"/>
      <c r="J54" s="572"/>
    </row>
    <row r="55" spans="2:10" ht="14.45" customHeight="1" x14ac:dyDescent="0.4"/>
    <row r="56" spans="2:10" ht="21" customHeight="1" x14ac:dyDescent="0.4">
      <c r="B56" s="101">
        <v>8</v>
      </c>
      <c r="C56" s="113" t="s">
        <v>226</v>
      </c>
    </row>
    <row r="57" spans="2:10" ht="21" customHeight="1" x14ac:dyDescent="0.4">
      <c r="C57" s="369" t="s">
        <v>227</v>
      </c>
      <c r="D57" s="369"/>
      <c r="E57" s="369"/>
      <c r="F57" s="369"/>
      <c r="G57" s="369"/>
      <c r="H57" s="369"/>
      <c r="I57" s="369"/>
      <c r="J57" s="369"/>
    </row>
    <row r="58" spans="2:10" ht="27.95" customHeight="1" x14ac:dyDescent="0.4">
      <c r="C58" s="369"/>
      <c r="D58" s="369"/>
      <c r="E58" s="369"/>
      <c r="F58" s="369"/>
      <c r="G58" s="369"/>
      <c r="H58" s="369"/>
      <c r="I58" s="369"/>
      <c r="J58" s="369"/>
    </row>
    <row r="59" spans="2:10" ht="15" customHeight="1" x14ac:dyDescent="0.4">
      <c r="C59" s="573"/>
      <c r="D59" s="573"/>
      <c r="E59" s="573"/>
      <c r="F59" s="573"/>
      <c r="G59" s="573"/>
      <c r="H59" s="573"/>
      <c r="I59" s="573"/>
      <c r="J59" s="573"/>
    </row>
    <row r="60" spans="2:10" ht="15" customHeight="1" x14ac:dyDescent="0.4">
      <c r="C60" s="573"/>
      <c r="D60" s="573"/>
      <c r="E60" s="573"/>
      <c r="F60" s="573"/>
      <c r="G60" s="573"/>
      <c r="H60" s="573"/>
      <c r="I60" s="573"/>
      <c r="J60" s="573"/>
    </row>
    <row r="61" spans="2:10" ht="15" customHeight="1" x14ac:dyDescent="0.4">
      <c r="C61" s="573"/>
      <c r="D61" s="573"/>
      <c r="E61" s="573"/>
      <c r="F61" s="573"/>
      <c r="G61" s="573"/>
      <c r="H61" s="573"/>
      <c r="I61" s="573"/>
      <c r="J61" s="573"/>
    </row>
    <row r="62" spans="2:10" ht="15" customHeight="1" x14ac:dyDescent="0.4">
      <c r="C62" s="573"/>
      <c r="D62" s="573"/>
      <c r="E62" s="573"/>
      <c r="F62" s="573"/>
      <c r="G62" s="573"/>
      <c r="H62" s="573"/>
      <c r="I62" s="573"/>
      <c r="J62" s="573"/>
    </row>
    <row r="64" spans="2:10" ht="19.5" customHeight="1" x14ac:dyDescent="0.4">
      <c r="B64" s="101">
        <v>9</v>
      </c>
      <c r="C64" s="113" t="s">
        <v>228</v>
      </c>
    </row>
    <row r="65" spans="2:10" ht="15" customHeight="1" x14ac:dyDescent="0.4">
      <c r="C65" s="553"/>
      <c r="D65" s="553"/>
      <c r="E65" s="553"/>
      <c r="F65" s="553"/>
      <c r="G65" s="553"/>
      <c r="H65" s="553"/>
      <c r="I65" s="553"/>
      <c r="J65" s="553"/>
    </row>
    <row r="66" spans="2:10" ht="15" customHeight="1" x14ac:dyDescent="0.4">
      <c r="C66" s="553"/>
      <c r="D66" s="553"/>
      <c r="E66" s="553"/>
      <c r="F66" s="553"/>
      <c r="G66" s="553"/>
      <c r="H66" s="553"/>
      <c r="I66" s="553"/>
      <c r="J66" s="553"/>
    </row>
    <row r="67" spans="2:10" ht="15" customHeight="1" x14ac:dyDescent="0.4">
      <c r="C67" s="553"/>
      <c r="D67" s="553"/>
      <c r="E67" s="553"/>
      <c r="F67" s="553"/>
      <c r="G67" s="553"/>
      <c r="H67" s="553"/>
      <c r="I67" s="553"/>
      <c r="J67" s="553"/>
    </row>
    <row r="68" spans="2:10" ht="15" customHeight="1" x14ac:dyDescent="0.4">
      <c r="C68" s="553"/>
      <c r="D68" s="553"/>
      <c r="E68" s="553"/>
      <c r="F68" s="553"/>
      <c r="G68" s="553"/>
      <c r="H68" s="553"/>
      <c r="I68" s="553"/>
      <c r="J68" s="553"/>
    </row>
    <row r="70" spans="2:10" ht="45.6" customHeight="1" x14ac:dyDescent="0.4">
      <c r="B70" s="143">
        <v>10</v>
      </c>
      <c r="C70" s="552" t="s">
        <v>509</v>
      </c>
      <c r="D70" s="552"/>
      <c r="E70" s="552"/>
      <c r="F70" s="552"/>
      <c r="G70" s="552"/>
      <c r="H70" s="552"/>
      <c r="I70" s="552"/>
      <c r="J70" s="552"/>
    </row>
    <row r="71" spans="2:10" ht="20.100000000000001" customHeight="1" x14ac:dyDescent="0.4">
      <c r="B71" s="143"/>
      <c r="C71" s="236"/>
      <c r="D71" s="237" t="s">
        <v>510</v>
      </c>
      <c r="E71" s="237"/>
      <c r="F71" s="237" t="s">
        <v>129</v>
      </c>
      <c r="G71" s="237"/>
      <c r="H71" s="237"/>
      <c r="I71" s="237"/>
      <c r="J71" s="238"/>
    </row>
    <row r="72" spans="2:10" ht="20.100000000000001" customHeight="1" x14ac:dyDescent="0.4">
      <c r="B72" s="143"/>
      <c r="C72" s="556" t="s">
        <v>508</v>
      </c>
      <c r="D72" s="557"/>
      <c r="E72" s="557"/>
      <c r="F72" s="557"/>
      <c r="G72" s="557"/>
      <c r="H72" s="557"/>
      <c r="I72" s="557"/>
      <c r="J72" s="558"/>
    </row>
    <row r="73" spans="2:10" ht="20.100000000000001" customHeight="1" x14ac:dyDescent="0.4">
      <c r="B73" s="143"/>
      <c r="C73" s="559"/>
      <c r="D73" s="552"/>
      <c r="E73" s="552"/>
      <c r="F73" s="552"/>
      <c r="G73" s="552"/>
      <c r="H73" s="552"/>
      <c r="I73" s="552"/>
      <c r="J73" s="560"/>
    </row>
    <row r="74" spans="2:10" x14ac:dyDescent="0.4">
      <c r="C74" s="561"/>
      <c r="D74" s="562"/>
      <c r="E74" s="562"/>
      <c r="F74" s="562"/>
      <c r="G74" s="562"/>
      <c r="H74" s="562"/>
      <c r="I74" s="562"/>
      <c r="J74" s="563"/>
    </row>
    <row r="75" spans="2:10" x14ac:dyDescent="0.4">
      <c r="C75" s="113" t="s">
        <v>229</v>
      </c>
    </row>
    <row r="76" spans="2:10" ht="19.5" customHeight="1" x14ac:dyDescent="0.4">
      <c r="E76" s="113" t="s">
        <v>230</v>
      </c>
    </row>
  </sheetData>
  <mergeCells count="25">
    <mergeCell ref="F35:J35"/>
    <mergeCell ref="C37:J37"/>
    <mergeCell ref="C70:J70"/>
    <mergeCell ref="C72:J74"/>
    <mergeCell ref="D19:E19"/>
    <mergeCell ref="F19:G19"/>
    <mergeCell ref="H19:I19"/>
    <mergeCell ref="D20:E20"/>
    <mergeCell ref="F20:G20"/>
    <mergeCell ref="H20:I20"/>
    <mergeCell ref="F49:J49"/>
    <mergeCell ref="C52:J54"/>
    <mergeCell ref="C57:J58"/>
    <mergeCell ref="C59:J62"/>
    <mergeCell ref="C65:J68"/>
    <mergeCell ref="G25:J27"/>
    <mergeCell ref="F30:J30"/>
    <mergeCell ref="C33:J33"/>
    <mergeCell ref="A1:J1"/>
    <mergeCell ref="C3:I3"/>
    <mergeCell ref="C5:J5"/>
    <mergeCell ref="F12:J12"/>
    <mergeCell ref="D18:E18"/>
    <mergeCell ref="F18:G18"/>
    <mergeCell ref="H18:I18"/>
  </mergeCells>
  <phoneticPr fontId="3"/>
  <pageMargins left="0.7" right="0.7" top="0.75" bottom="0.75" header="0.3" footer="0.3"/>
  <pageSetup paperSize="9" scale="98" fitToHeight="0" orientation="portrait" verticalDpi="0" r:id="rId1"/>
  <rowBreaks count="2" manualBreakCount="2">
    <brk id="31" max="9"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3" r:id="rId4" name="Check Box 1">
              <controlPr defaultSize="0" autoFill="0" autoLine="0" autoPict="0">
                <anchor moveWithCells="1">
                  <from>
                    <xdr:col>1</xdr:col>
                    <xdr:colOff>47625</xdr:colOff>
                    <xdr:row>10</xdr:row>
                    <xdr:rowOff>9525</xdr:rowOff>
                  </from>
                  <to>
                    <xdr:col>3</xdr:col>
                    <xdr:colOff>257175</xdr:colOff>
                    <xdr:row>10</xdr:row>
                    <xdr:rowOff>161925</xdr:rowOff>
                  </to>
                </anchor>
              </controlPr>
            </control>
          </mc:Choice>
        </mc:AlternateContent>
        <mc:AlternateContent xmlns:mc="http://schemas.openxmlformats.org/markup-compatibility/2006">
          <mc:Choice Requires="x14">
            <control shapeId="24" r:id="rId5" name="Check Box 2">
              <controlPr defaultSize="0" autoFill="0" autoLine="0" autoPict="0">
                <anchor moveWithCells="1">
                  <from>
                    <xdr:col>1</xdr:col>
                    <xdr:colOff>47625</xdr:colOff>
                    <xdr:row>11</xdr:row>
                    <xdr:rowOff>9525</xdr:rowOff>
                  </from>
                  <to>
                    <xdr:col>3</xdr:col>
                    <xdr:colOff>171450</xdr:colOff>
                    <xdr:row>12</xdr:row>
                    <xdr:rowOff>9525</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1</xdr:col>
                    <xdr:colOff>57150</xdr:colOff>
                    <xdr:row>14</xdr:row>
                    <xdr:rowOff>9525</xdr:rowOff>
                  </from>
                  <to>
                    <xdr:col>4</xdr:col>
                    <xdr:colOff>85725</xdr:colOff>
                    <xdr:row>15</xdr:row>
                    <xdr:rowOff>47625</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1</xdr:col>
                    <xdr:colOff>47625</xdr:colOff>
                    <xdr:row>14</xdr:row>
                    <xdr:rowOff>171450</xdr:rowOff>
                  </from>
                  <to>
                    <xdr:col>3</xdr:col>
                    <xdr:colOff>428625</xdr:colOff>
                    <xdr:row>16</xdr:row>
                    <xdr:rowOff>47625</xdr:rowOff>
                  </to>
                </anchor>
              </controlPr>
            </control>
          </mc:Choice>
        </mc:AlternateContent>
        <mc:AlternateContent xmlns:mc="http://schemas.openxmlformats.org/markup-compatibility/2006">
          <mc:Choice Requires="x14">
            <control shapeId="27" r:id="rId8" name="Check Box 5">
              <controlPr defaultSize="0" autoFill="0" autoLine="0" autoPict="0">
                <anchor moveWithCells="1">
                  <from>
                    <xdr:col>1</xdr:col>
                    <xdr:colOff>66675</xdr:colOff>
                    <xdr:row>22</xdr:row>
                    <xdr:rowOff>9525</xdr:rowOff>
                  </from>
                  <to>
                    <xdr:col>4</xdr:col>
                    <xdr:colOff>85725</xdr:colOff>
                    <xdr:row>23</xdr:row>
                    <xdr:rowOff>9525</xdr:rowOff>
                  </to>
                </anchor>
              </controlPr>
            </control>
          </mc:Choice>
        </mc:AlternateContent>
        <mc:AlternateContent xmlns:mc="http://schemas.openxmlformats.org/markup-compatibility/2006">
          <mc:Choice Requires="x14">
            <control shapeId="28" r:id="rId9" name="Check Box 6">
              <controlPr defaultSize="0" autoFill="0" autoLine="0" autoPict="0">
                <anchor moveWithCells="1">
                  <from>
                    <xdr:col>1</xdr:col>
                    <xdr:colOff>66675</xdr:colOff>
                    <xdr:row>23</xdr:row>
                    <xdr:rowOff>0</xdr:rowOff>
                  </from>
                  <to>
                    <xdr:col>3</xdr:col>
                    <xdr:colOff>381000</xdr:colOff>
                    <xdr:row>23</xdr:row>
                    <xdr:rowOff>171450</xdr:rowOff>
                  </to>
                </anchor>
              </controlPr>
            </control>
          </mc:Choice>
        </mc:AlternateContent>
        <mc:AlternateContent xmlns:mc="http://schemas.openxmlformats.org/markup-compatibility/2006">
          <mc:Choice Requires="x14">
            <control shapeId="29" r:id="rId10" name="Check Box 7">
              <controlPr defaultSize="0" autoFill="0" autoLine="0" autoPict="0">
                <anchor moveWithCells="1">
                  <from>
                    <xdr:col>1</xdr:col>
                    <xdr:colOff>57150</xdr:colOff>
                    <xdr:row>23</xdr:row>
                    <xdr:rowOff>161925</xdr:rowOff>
                  </from>
                  <to>
                    <xdr:col>5</xdr:col>
                    <xdr:colOff>171450</xdr:colOff>
                    <xdr:row>24</xdr:row>
                    <xdr:rowOff>180975</xdr:rowOff>
                  </to>
                </anchor>
              </controlPr>
            </control>
          </mc:Choice>
        </mc:AlternateContent>
        <mc:AlternateContent xmlns:mc="http://schemas.openxmlformats.org/markup-compatibility/2006">
          <mc:Choice Requires="x14">
            <control shapeId="30" r:id="rId11" name="Check Box 8">
              <controlPr defaultSize="0" autoFill="0" autoLine="0" autoPict="0">
                <anchor moveWithCells="1">
                  <from>
                    <xdr:col>1</xdr:col>
                    <xdr:colOff>66675</xdr:colOff>
                    <xdr:row>28</xdr:row>
                    <xdr:rowOff>9525</xdr:rowOff>
                  </from>
                  <to>
                    <xdr:col>3</xdr:col>
                    <xdr:colOff>28575</xdr:colOff>
                    <xdr:row>28</xdr:row>
                    <xdr:rowOff>152400</xdr:rowOff>
                  </to>
                </anchor>
              </controlPr>
            </control>
          </mc:Choice>
        </mc:AlternateContent>
        <mc:AlternateContent xmlns:mc="http://schemas.openxmlformats.org/markup-compatibility/2006">
          <mc:Choice Requires="x14">
            <control shapeId="31" r:id="rId12" name="Check Box 9">
              <controlPr defaultSize="0" autoFill="0" autoLine="0" autoPict="0">
                <anchor moveWithCells="1">
                  <from>
                    <xdr:col>1</xdr:col>
                    <xdr:colOff>66675</xdr:colOff>
                    <xdr:row>28</xdr:row>
                    <xdr:rowOff>171450</xdr:rowOff>
                  </from>
                  <to>
                    <xdr:col>3</xdr:col>
                    <xdr:colOff>400050</xdr:colOff>
                    <xdr:row>29</xdr:row>
                    <xdr:rowOff>161925</xdr:rowOff>
                  </to>
                </anchor>
              </controlPr>
            </control>
          </mc:Choice>
        </mc:AlternateContent>
        <mc:AlternateContent xmlns:mc="http://schemas.openxmlformats.org/markup-compatibility/2006">
          <mc:Choice Requires="x14">
            <control shapeId="32" r:id="rId13" name="Check Box 10">
              <controlPr defaultSize="0" autoFill="0" autoLine="0" autoPict="0">
                <anchor moveWithCells="1">
                  <from>
                    <xdr:col>1</xdr:col>
                    <xdr:colOff>66675</xdr:colOff>
                    <xdr:row>33</xdr:row>
                    <xdr:rowOff>9525</xdr:rowOff>
                  </from>
                  <to>
                    <xdr:col>2</xdr:col>
                    <xdr:colOff>333375</xdr:colOff>
                    <xdr:row>34</xdr:row>
                    <xdr:rowOff>9525</xdr:rowOff>
                  </to>
                </anchor>
              </controlPr>
            </control>
          </mc:Choice>
        </mc:AlternateContent>
        <mc:AlternateContent xmlns:mc="http://schemas.openxmlformats.org/markup-compatibility/2006">
          <mc:Choice Requires="x14">
            <control shapeId="33" r:id="rId14" name="Check Box 11">
              <controlPr defaultSize="0" autoFill="0" autoLine="0" autoPict="0">
                <anchor moveWithCells="1">
                  <from>
                    <xdr:col>1</xdr:col>
                    <xdr:colOff>66675</xdr:colOff>
                    <xdr:row>33</xdr:row>
                    <xdr:rowOff>104775</xdr:rowOff>
                  </from>
                  <to>
                    <xdr:col>3</xdr:col>
                    <xdr:colOff>200025</xdr:colOff>
                    <xdr:row>35</xdr:row>
                    <xdr:rowOff>9525</xdr:rowOff>
                  </to>
                </anchor>
              </controlPr>
            </control>
          </mc:Choice>
        </mc:AlternateContent>
        <mc:AlternateContent xmlns:mc="http://schemas.openxmlformats.org/markup-compatibility/2006">
          <mc:Choice Requires="x14">
            <control shapeId="34" r:id="rId15" name="Check Box 12">
              <controlPr defaultSize="0" autoFill="0" autoLine="0" autoPict="0">
                <anchor moveWithCells="1">
                  <from>
                    <xdr:col>1</xdr:col>
                    <xdr:colOff>57150</xdr:colOff>
                    <xdr:row>37</xdr:row>
                    <xdr:rowOff>9525</xdr:rowOff>
                  </from>
                  <to>
                    <xdr:col>5</xdr:col>
                    <xdr:colOff>19050</xdr:colOff>
                    <xdr:row>38</xdr:row>
                    <xdr:rowOff>19050</xdr:rowOff>
                  </to>
                </anchor>
              </controlPr>
            </control>
          </mc:Choice>
        </mc:AlternateContent>
        <mc:AlternateContent xmlns:mc="http://schemas.openxmlformats.org/markup-compatibility/2006">
          <mc:Choice Requires="x14">
            <control shapeId="35" r:id="rId16" name="Check Box 13">
              <controlPr defaultSize="0" autoFill="0" autoLine="0" autoPict="0">
                <anchor moveWithCells="1">
                  <from>
                    <xdr:col>1</xdr:col>
                    <xdr:colOff>57150</xdr:colOff>
                    <xdr:row>37</xdr:row>
                    <xdr:rowOff>123825</xdr:rowOff>
                  </from>
                  <to>
                    <xdr:col>5</xdr:col>
                    <xdr:colOff>238125</xdr:colOff>
                    <xdr:row>39</xdr:row>
                    <xdr:rowOff>57150</xdr:rowOff>
                  </to>
                </anchor>
              </controlPr>
            </control>
          </mc:Choice>
        </mc:AlternateContent>
        <mc:AlternateContent xmlns:mc="http://schemas.openxmlformats.org/markup-compatibility/2006">
          <mc:Choice Requires="x14">
            <control shapeId="36" r:id="rId17" name="Check Box 14">
              <controlPr defaultSize="0" autoFill="0" autoLine="0" autoPict="0">
                <anchor moveWithCells="1">
                  <from>
                    <xdr:col>1</xdr:col>
                    <xdr:colOff>57150</xdr:colOff>
                    <xdr:row>38</xdr:row>
                    <xdr:rowOff>95250</xdr:rowOff>
                  </from>
                  <to>
                    <xdr:col>5</xdr:col>
                    <xdr:colOff>85725</xdr:colOff>
                    <xdr:row>40</xdr:row>
                    <xdr:rowOff>19050</xdr:rowOff>
                  </to>
                </anchor>
              </controlPr>
            </control>
          </mc:Choice>
        </mc:AlternateContent>
        <mc:AlternateContent xmlns:mc="http://schemas.openxmlformats.org/markup-compatibility/2006">
          <mc:Choice Requires="x14">
            <control shapeId="37" r:id="rId18" name="Check Box 15">
              <controlPr defaultSize="0" autoFill="0" autoLine="0" autoPict="0">
                <anchor moveWithCells="1">
                  <from>
                    <xdr:col>1</xdr:col>
                    <xdr:colOff>57150</xdr:colOff>
                    <xdr:row>39</xdr:row>
                    <xdr:rowOff>104775</xdr:rowOff>
                  </from>
                  <to>
                    <xdr:col>5</xdr:col>
                    <xdr:colOff>95250</xdr:colOff>
                    <xdr:row>40</xdr:row>
                    <xdr:rowOff>142875</xdr:rowOff>
                  </to>
                </anchor>
              </controlPr>
            </control>
          </mc:Choice>
        </mc:AlternateContent>
        <mc:AlternateContent xmlns:mc="http://schemas.openxmlformats.org/markup-compatibility/2006">
          <mc:Choice Requires="x14">
            <control shapeId="38" r:id="rId19" name="Check Box 16">
              <controlPr defaultSize="0" autoFill="0" autoLine="0" autoPict="0">
                <anchor moveWithCells="1">
                  <from>
                    <xdr:col>1</xdr:col>
                    <xdr:colOff>47625</xdr:colOff>
                    <xdr:row>40</xdr:row>
                    <xdr:rowOff>85725</xdr:rowOff>
                  </from>
                  <to>
                    <xdr:col>5</xdr:col>
                    <xdr:colOff>219075</xdr:colOff>
                    <xdr:row>41</xdr:row>
                    <xdr:rowOff>142875</xdr:rowOff>
                  </to>
                </anchor>
              </controlPr>
            </control>
          </mc:Choice>
        </mc:AlternateContent>
        <mc:AlternateContent xmlns:mc="http://schemas.openxmlformats.org/markup-compatibility/2006">
          <mc:Choice Requires="x14">
            <control shapeId="39" r:id="rId20" name="Check Box 17">
              <controlPr defaultSize="0" autoFill="0" autoLine="0" autoPict="0">
                <anchor moveWithCells="1">
                  <from>
                    <xdr:col>1</xdr:col>
                    <xdr:colOff>47625</xdr:colOff>
                    <xdr:row>41</xdr:row>
                    <xdr:rowOff>57150</xdr:rowOff>
                  </from>
                  <to>
                    <xdr:col>5</xdr:col>
                    <xdr:colOff>219075</xdr:colOff>
                    <xdr:row>42</xdr:row>
                    <xdr:rowOff>142875</xdr:rowOff>
                  </to>
                </anchor>
              </controlPr>
            </control>
          </mc:Choice>
        </mc:AlternateContent>
        <mc:AlternateContent xmlns:mc="http://schemas.openxmlformats.org/markup-compatibility/2006">
          <mc:Choice Requires="x14">
            <control shapeId="40" r:id="rId21" name="Check Box 18">
              <controlPr defaultSize="0" autoFill="0" autoLine="0" autoPict="0">
                <anchor moveWithCells="1">
                  <from>
                    <xdr:col>1</xdr:col>
                    <xdr:colOff>47625</xdr:colOff>
                    <xdr:row>42</xdr:row>
                    <xdr:rowOff>66675</xdr:rowOff>
                  </from>
                  <to>
                    <xdr:col>6</xdr:col>
                    <xdr:colOff>238125</xdr:colOff>
                    <xdr:row>44</xdr:row>
                    <xdr:rowOff>9525</xdr:rowOff>
                  </to>
                </anchor>
              </controlPr>
            </control>
          </mc:Choice>
        </mc:AlternateContent>
        <mc:AlternateContent xmlns:mc="http://schemas.openxmlformats.org/markup-compatibility/2006">
          <mc:Choice Requires="x14">
            <control shapeId="41" r:id="rId22" name="Check Box 19">
              <controlPr defaultSize="0" autoFill="0" autoLine="0" autoPict="0">
                <anchor moveWithCells="1">
                  <from>
                    <xdr:col>1</xdr:col>
                    <xdr:colOff>47625</xdr:colOff>
                    <xdr:row>43</xdr:row>
                    <xdr:rowOff>66675</xdr:rowOff>
                  </from>
                  <to>
                    <xdr:col>5</xdr:col>
                    <xdr:colOff>276225</xdr:colOff>
                    <xdr:row>44</xdr:row>
                    <xdr:rowOff>161925</xdr:rowOff>
                  </to>
                </anchor>
              </controlPr>
            </control>
          </mc:Choice>
        </mc:AlternateContent>
        <mc:AlternateContent xmlns:mc="http://schemas.openxmlformats.org/markup-compatibility/2006">
          <mc:Choice Requires="x14">
            <control shapeId="42" r:id="rId23" name="Check Box 20">
              <controlPr defaultSize="0" autoFill="0" autoLine="0" autoPict="0">
                <anchor moveWithCells="1">
                  <from>
                    <xdr:col>1</xdr:col>
                    <xdr:colOff>66675</xdr:colOff>
                    <xdr:row>47</xdr:row>
                    <xdr:rowOff>9525</xdr:rowOff>
                  </from>
                  <to>
                    <xdr:col>3</xdr:col>
                    <xdr:colOff>19050</xdr:colOff>
                    <xdr:row>48</xdr:row>
                    <xdr:rowOff>57150</xdr:rowOff>
                  </to>
                </anchor>
              </controlPr>
            </control>
          </mc:Choice>
        </mc:AlternateContent>
        <mc:AlternateContent xmlns:mc="http://schemas.openxmlformats.org/markup-compatibility/2006">
          <mc:Choice Requires="x14">
            <control shapeId="43" r:id="rId24" name="Check Box 21">
              <controlPr defaultSize="0" autoFill="0" autoLine="0" autoPict="0">
                <anchor moveWithCells="1">
                  <from>
                    <xdr:col>1</xdr:col>
                    <xdr:colOff>66675</xdr:colOff>
                    <xdr:row>47</xdr:row>
                    <xdr:rowOff>104775</xdr:rowOff>
                  </from>
                  <to>
                    <xdr:col>3</xdr:col>
                    <xdr:colOff>104775</xdr:colOff>
                    <xdr:row>49</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Y52"/>
  <sheetViews>
    <sheetView view="pageBreakPreview" zoomScaleNormal="100" zoomScaleSheetLayoutView="100" workbookViewId="0">
      <selection activeCell="O22" sqref="O22"/>
    </sheetView>
  </sheetViews>
  <sheetFormatPr defaultColWidth="8.625" defaultRowHeight="17.25" x14ac:dyDescent="0.4"/>
  <cols>
    <col min="1" max="1" width="3.25" style="100" customWidth="1"/>
    <col min="2" max="2" width="3.75" style="100" customWidth="1"/>
    <col min="3" max="6" width="8.5" style="100" customWidth="1"/>
    <col min="7" max="7" width="7.625" style="100" customWidth="1"/>
    <col min="8" max="8" width="8.625" style="100" customWidth="1"/>
    <col min="9" max="9" width="12.625" style="100" customWidth="1"/>
    <col min="10" max="10" width="5.625" style="114" customWidth="1"/>
    <col min="11" max="11" width="8.625" style="100"/>
    <col min="12" max="12" width="10.25" style="100" customWidth="1"/>
    <col min="13" max="13" width="2.625" style="100" customWidth="1"/>
    <col min="14" max="16384" width="8.625" style="100"/>
  </cols>
  <sheetData>
    <row r="1" spans="1:25" ht="35.1" customHeight="1" x14ac:dyDescent="0.4">
      <c r="A1" s="548" t="s">
        <v>231</v>
      </c>
      <c r="B1" s="548"/>
      <c r="C1" s="548"/>
      <c r="D1" s="548"/>
      <c r="E1" s="548"/>
      <c r="F1" s="548"/>
      <c r="G1" s="548"/>
      <c r="H1" s="548"/>
      <c r="I1" s="548"/>
      <c r="J1" s="548"/>
      <c r="K1" s="548"/>
      <c r="L1" s="548"/>
      <c r="M1" s="548"/>
    </row>
    <row r="2" spans="1:25" ht="63" customHeight="1" x14ac:dyDescent="0.4">
      <c r="B2" s="581" t="s">
        <v>232</v>
      </c>
      <c r="C2" s="582"/>
      <c r="D2" s="582"/>
      <c r="E2" s="582"/>
      <c r="F2" s="582"/>
      <c r="G2" s="582"/>
      <c r="H2" s="582"/>
      <c r="I2" s="582"/>
      <c r="J2" s="582"/>
      <c r="K2" s="582"/>
      <c r="L2" s="583"/>
    </row>
    <row r="3" spans="1:25" ht="11.1" customHeight="1" x14ac:dyDescent="0.4"/>
    <row r="4" spans="1:25" ht="21" customHeight="1" x14ac:dyDescent="0.4">
      <c r="B4" s="100">
        <v>1</v>
      </c>
      <c r="C4" s="100" t="s">
        <v>233</v>
      </c>
      <c r="G4" s="588">
        <f>※まずはこのシートに入力※基本データ!D12</f>
        <v>0</v>
      </c>
      <c r="H4" s="588"/>
      <c r="I4" s="588"/>
      <c r="J4" s="588"/>
    </row>
    <row r="5" spans="1:25" ht="11.1" customHeight="1" x14ac:dyDescent="0.4"/>
    <row r="6" spans="1:25" ht="21" customHeight="1" x14ac:dyDescent="0.4">
      <c r="B6" s="100">
        <v>2</v>
      </c>
      <c r="C6" s="100" t="s">
        <v>234</v>
      </c>
      <c r="G6" s="588"/>
      <c r="H6" s="588"/>
      <c r="I6" s="113" t="s">
        <v>235</v>
      </c>
      <c r="J6" s="116"/>
      <c r="K6" s="124" t="s">
        <v>236</v>
      </c>
    </row>
    <row r="7" spans="1:25" ht="11.1" customHeight="1" x14ac:dyDescent="0.4"/>
    <row r="8" spans="1:25" ht="21" customHeight="1" x14ac:dyDescent="0.4">
      <c r="B8" s="100">
        <v>3</v>
      </c>
      <c r="C8" s="100" t="s">
        <v>237</v>
      </c>
    </row>
    <row r="9" spans="1:25" ht="21" customHeight="1" x14ac:dyDescent="0.4">
      <c r="C9" s="548"/>
      <c r="D9" s="548"/>
      <c r="E9" s="548"/>
      <c r="F9" s="548"/>
      <c r="G9" s="548"/>
      <c r="H9" s="548"/>
      <c r="I9" s="548"/>
      <c r="J9" s="548"/>
      <c r="K9" s="548"/>
    </row>
    <row r="10" spans="1:25" ht="21" customHeight="1" x14ac:dyDescent="0.4">
      <c r="C10" s="590" t="s">
        <v>500</v>
      </c>
      <c r="D10" s="590"/>
      <c r="E10" s="590"/>
      <c r="F10" s="590"/>
      <c r="G10" s="590"/>
      <c r="H10" s="590"/>
      <c r="I10" s="590"/>
      <c r="J10" s="590"/>
      <c r="K10" s="590"/>
    </row>
    <row r="11" spans="1:25" ht="11.1" customHeight="1" x14ac:dyDescent="0.4">
      <c r="Q11" s="548"/>
      <c r="R11" s="548"/>
      <c r="S11" s="548"/>
      <c r="T11" s="548"/>
      <c r="U11" s="548"/>
      <c r="V11" s="548"/>
      <c r="W11" s="548"/>
      <c r="X11" s="548"/>
      <c r="Y11" s="548"/>
    </row>
    <row r="12" spans="1:25" ht="21" customHeight="1" x14ac:dyDescent="0.4">
      <c r="B12" s="100">
        <v>4</v>
      </c>
      <c r="C12" s="100" t="s">
        <v>238</v>
      </c>
      <c r="G12" s="584"/>
      <c r="H12" s="584"/>
      <c r="I12" s="116"/>
      <c r="J12" s="114" t="s">
        <v>199</v>
      </c>
      <c r="P12" s="548"/>
      <c r="Q12" s="548"/>
      <c r="R12" s="548"/>
      <c r="S12" s="548"/>
      <c r="T12" s="548"/>
      <c r="U12" s="548"/>
      <c r="V12" s="548"/>
      <c r="W12" s="548"/>
      <c r="X12" s="548"/>
    </row>
    <row r="13" spans="1:25" ht="21" customHeight="1" x14ac:dyDescent="0.4">
      <c r="C13" s="100" t="s">
        <v>239</v>
      </c>
      <c r="G13" s="584"/>
      <c r="H13" s="584"/>
    </row>
    <row r="14" spans="1:25" ht="11.1" customHeight="1" x14ac:dyDescent="0.4"/>
    <row r="15" spans="1:25" ht="21" customHeight="1" x14ac:dyDescent="0.4">
      <c r="B15" s="100">
        <v>5</v>
      </c>
      <c r="C15" s="100" t="s">
        <v>240</v>
      </c>
    </row>
    <row r="16" spans="1:25" ht="21" customHeight="1" x14ac:dyDescent="0.4">
      <c r="C16" s="100" t="s">
        <v>241</v>
      </c>
    </row>
    <row r="17" spans="2:12" ht="11.1" customHeight="1" x14ac:dyDescent="0.4"/>
    <row r="18" spans="2:12" ht="21" customHeight="1" x14ac:dyDescent="0.4">
      <c r="C18" s="585" t="s">
        <v>242</v>
      </c>
      <c r="D18" s="585"/>
      <c r="E18" s="585"/>
      <c r="F18" s="585"/>
      <c r="G18" s="585"/>
      <c r="H18" s="585"/>
      <c r="I18" s="117"/>
      <c r="J18" s="118" t="s">
        <v>249</v>
      </c>
    </row>
    <row r="19" spans="2:12" ht="21" customHeight="1" x14ac:dyDescent="0.4">
      <c r="C19" s="585" t="s">
        <v>243</v>
      </c>
      <c r="D19" s="585"/>
      <c r="E19" s="585"/>
      <c r="F19" s="585"/>
      <c r="G19" s="585"/>
      <c r="H19" s="585"/>
      <c r="I19" s="117"/>
      <c r="J19" s="118" t="s">
        <v>249</v>
      </c>
    </row>
    <row r="20" spans="2:12" ht="21" customHeight="1" x14ac:dyDescent="0.4">
      <c r="C20" s="585" t="s">
        <v>244</v>
      </c>
      <c r="D20" s="585"/>
      <c r="E20" s="585"/>
      <c r="F20" s="585"/>
      <c r="G20" s="585"/>
      <c r="H20" s="585"/>
      <c r="I20" s="117"/>
      <c r="J20" s="118" t="s">
        <v>249</v>
      </c>
    </row>
    <row r="21" spans="2:12" ht="21" customHeight="1" x14ac:dyDescent="0.4">
      <c r="C21" s="585" t="s">
        <v>245</v>
      </c>
      <c r="D21" s="585"/>
      <c r="E21" s="585"/>
      <c r="F21" s="585"/>
      <c r="G21" s="585"/>
      <c r="H21" s="585"/>
      <c r="I21" s="117"/>
      <c r="J21" s="118" t="s">
        <v>249</v>
      </c>
    </row>
    <row r="22" spans="2:12" ht="21" customHeight="1" x14ac:dyDescent="0.4">
      <c r="C22" s="585" t="s">
        <v>246</v>
      </c>
      <c r="D22" s="585"/>
      <c r="E22" s="585"/>
      <c r="F22" s="585"/>
      <c r="G22" s="585"/>
      <c r="H22" s="585"/>
      <c r="I22" s="117"/>
      <c r="J22" s="118" t="s">
        <v>249</v>
      </c>
    </row>
    <row r="23" spans="2:12" ht="21" customHeight="1" x14ac:dyDescent="0.4">
      <c r="C23" s="585" t="s">
        <v>247</v>
      </c>
      <c r="D23" s="585"/>
      <c r="E23" s="585"/>
      <c r="F23" s="585"/>
      <c r="G23" s="585"/>
      <c r="H23" s="585"/>
      <c r="I23" s="117"/>
      <c r="J23" s="118" t="s">
        <v>249</v>
      </c>
    </row>
    <row r="24" spans="2:12" ht="21" customHeight="1" x14ac:dyDescent="0.4">
      <c r="C24" s="585" t="s">
        <v>248</v>
      </c>
      <c r="D24" s="585"/>
      <c r="E24" s="585"/>
      <c r="F24" s="585"/>
      <c r="G24" s="585"/>
      <c r="H24" s="585"/>
      <c r="I24" s="117"/>
      <c r="J24" s="118" t="s">
        <v>249</v>
      </c>
    </row>
    <row r="25" spans="2:12" ht="21.6" customHeight="1" x14ac:dyDescent="0.4">
      <c r="C25" s="589" t="s">
        <v>250</v>
      </c>
      <c r="D25" s="589"/>
      <c r="E25" s="589"/>
      <c r="F25" s="589"/>
      <c r="G25" s="589"/>
      <c r="H25" s="589"/>
      <c r="I25" s="117"/>
      <c r="J25" s="118" t="s">
        <v>249</v>
      </c>
    </row>
    <row r="26" spans="2:12" ht="11.1" customHeight="1" x14ac:dyDescent="0.4"/>
    <row r="27" spans="2:12" ht="21" customHeight="1" x14ac:dyDescent="0.4">
      <c r="B27" s="100">
        <v>6</v>
      </c>
      <c r="C27" s="100" t="s">
        <v>251</v>
      </c>
    </row>
    <row r="28" spans="2:12" ht="21" customHeight="1" x14ac:dyDescent="0.4">
      <c r="D28" s="585" t="s">
        <v>252</v>
      </c>
      <c r="E28" s="585"/>
      <c r="F28" s="585" t="s">
        <v>252</v>
      </c>
      <c r="G28" s="585"/>
      <c r="H28" s="585" t="s">
        <v>252</v>
      </c>
      <c r="I28" s="585"/>
    </row>
    <row r="29" spans="2:12" ht="11.1" customHeight="1" x14ac:dyDescent="0.4"/>
    <row r="30" spans="2:12" ht="21" customHeight="1" x14ac:dyDescent="0.4">
      <c r="B30" s="100">
        <v>7</v>
      </c>
      <c r="C30" s="100" t="s">
        <v>253</v>
      </c>
    </row>
    <row r="31" spans="2:12" ht="11.1" customHeight="1" thickBot="1" x14ac:dyDescent="0.45"/>
    <row r="32" spans="2:12" x14ac:dyDescent="0.4">
      <c r="B32" s="586" t="s">
        <v>272</v>
      </c>
      <c r="C32" s="587"/>
      <c r="D32" s="119"/>
      <c r="E32" s="121"/>
      <c r="F32" s="121"/>
      <c r="G32" s="120"/>
      <c r="H32" s="121"/>
      <c r="I32" s="138"/>
      <c r="J32" s="122"/>
      <c r="K32" s="120"/>
      <c r="L32" s="123"/>
    </row>
    <row r="33" spans="2:13" ht="18" thickBot="1" x14ac:dyDescent="0.45">
      <c r="B33" s="577" t="s">
        <v>257</v>
      </c>
      <c r="C33" s="578"/>
      <c r="D33" s="579"/>
      <c r="E33" s="579"/>
      <c r="F33" s="579"/>
      <c r="G33" s="579"/>
      <c r="H33" s="579"/>
      <c r="I33" s="579"/>
      <c r="J33" s="579"/>
      <c r="K33" s="579"/>
      <c r="L33" s="580"/>
      <c r="M33" s="114"/>
    </row>
    <row r="34" spans="2:13" ht="21" customHeight="1" x14ac:dyDescent="0.4">
      <c r="B34" s="574" t="s">
        <v>254</v>
      </c>
      <c r="C34" s="575"/>
      <c r="D34" s="119" t="s">
        <v>255</v>
      </c>
      <c r="E34" s="576"/>
      <c r="F34" s="576"/>
      <c r="G34" s="120" t="s">
        <v>522</v>
      </c>
      <c r="H34" s="242"/>
      <c r="I34" s="120"/>
      <c r="J34" s="122"/>
      <c r="K34" s="120"/>
      <c r="L34" s="123"/>
    </row>
    <row r="35" spans="2:13" ht="21" customHeight="1" thickBot="1" x14ac:dyDescent="0.45">
      <c r="B35" s="577" t="s">
        <v>257</v>
      </c>
      <c r="C35" s="578"/>
      <c r="D35" s="579"/>
      <c r="E35" s="579"/>
      <c r="F35" s="579"/>
      <c r="G35" s="579"/>
      <c r="H35" s="579"/>
      <c r="I35" s="579"/>
      <c r="J35" s="579"/>
      <c r="K35" s="579"/>
      <c r="L35" s="580"/>
    </row>
    <row r="36" spans="2:13" ht="21" customHeight="1" x14ac:dyDescent="0.4">
      <c r="B36" s="574" t="s">
        <v>499</v>
      </c>
      <c r="C36" s="575"/>
      <c r="D36" s="119" t="s">
        <v>255</v>
      </c>
      <c r="E36" s="576"/>
      <c r="F36" s="576"/>
      <c r="G36" s="120" t="s">
        <v>256</v>
      </c>
      <c r="H36" s="121"/>
      <c r="I36" s="120"/>
      <c r="J36" s="122"/>
      <c r="K36" s="120"/>
      <c r="L36" s="123"/>
    </row>
    <row r="37" spans="2:13" ht="21" customHeight="1" thickBot="1" x14ac:dyDescent="0.45">
      <c r="B37" s="577" t="s">
        <v>257</v>
      </c>
      <c r="C37" s="578"/>
      <c r="D37" s="579"/>
      <c r="E37" s="579"/>
      <c r="F37" s="579"/>
      <c r="G37" s="579"/>
      <c r="H37" s="579"/>
      <c r="I37" s="579"/>
      <c r="J37" s="579"/>
      <c r="K37" s="579"/>
      <c r="L37" s="580"/>
    </row>
    <row r="38" spans="2:13" ht="6.95" customHeight="1" x14ac:dyDescent="0.4"/>
    <row r="39" spans="2:13" ht="18" customHeight="1" x14ac:dyDescent="0.4">
      <c r="C39" s="113" t="s">
        <v>258</v>
      </c>
    </row>
    <row r="40" spans="2:13" ht="18" customHeight="1" x14ac:dyDescent="0.4">
      <c r="H40" s="113" t="s">
        <v>259</v>
      </c>
    </row>
    <row r="41" spans="2:13" ht="18" customHeight="1" x14ac:dyDescent="0.4"/>
    <row r="42" spans="2:13" ht="18" customHeight="1" x14ac:dyDescent="0.4"/>
    <row r="43" spans="2:13" ht="18" customHeight="1" x14ac:dyDescent="0.4"/>
    <row r="45" spans="2:13" ht="38.1" customHeight="1" x14ac:dyDescent="0.4"/>
    <row r="46" spans="2:13" ht="21" customHeight="1" x14ac:dyDescent="0.4"/>
    <row r="47" spans="2:13" ht="21" customHeight="1" x14ac:dyDescent="0.4"/>
    <row r="48" spans="2:13" ht="18" customHeight="1" x14ac:dyDescent="0.4"/>
    <row r="49" ht="18" customHeight="1" x14ac:dyDescent="0.4"/>
    <row r="51" ht="18" customHeight="1" x14ac:dyDescent="0.4"/>
    <row r="52" ht="18" customHeight="1" x14ac:dyDescent="0.4"/>
  </sheetData>
  <mergeCells count="32">
    <mergeCell ref="A1:M1"/>
    <mergeCell ref="G6:H6"/>
    <mergeCell ref="B33:C33"/>
    <mergeCell ref="D33:L33"/>
    <mergeCell ref="B34:C34"/>
    <mergeCell ref="E34:F34"/>
    <mergeCell ref="C21:H21"/>
    <mergeCell ref="C22:H22"/>
    <mergeCell ref="C23:H23"/>
    <mergeCell ref="C24:H24"/>
    <mergeCell ref="C25:H25"/>
    <mergeCell ref="D28:E28"/>
    <mergeCell ref="F28:G28"/>
    <mergeCell ref="G4:J4"/>
    <mergeCell ref="C9:K9"/>
    <mergeCell ref="C10:K10"/>
    <mergeCell ref="B2:L2"/>
    <mergeCell ref="B35:C35"/>
    <mergeCell ref="D35:L35"/>
    <mergeCell ref="G12:H12"/>
    <mergeCell ref="G13:H13"/>
    <mergeCell ref="C18:H18"/>
    <mergeCell ref="H28:I28"/>
    <mergeCell ref="B32:C32"/>
    <mergeCell ref="C19:H19"/>
    <mergeCell ref="C20:H20"/>
    <mergeCell ref="Q11:Y11"/>
    <mergeCell ref="P12:X12"/>
    <mergeCell ref="B36:C36"/>
    <mergeCell ref="E36:F36"/>
    <mergeCell ref="B37:C37"/>
    <mergeCell ref="D37:L37"/>
  </mergeCells>
  <phoneticPr fontId="3"/>
  <pageMargins left="0.7" right="0.7" top="0.75" bottom="0.75" header="0.3" footer="0.3"/>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2</xdr:col>
                    <xdr:colOff>66675</xdr:colOff>
                    <xdr:row>8</xdr:row>
                    <xdr:rowOff>9525</xdr:rowOff>
                  </from>
                  <to>
                    <xdr:col>3</xdr:col>
                    <xdr:colOff>219075</xdr:colOff>
                    <xdr:row>8</xdr:row>
                    <xdr:rowOff>142875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3</xdr:col>
                    <xdr:colOff>352425</xdr:colOff>
                    <xdr:row>8</xdr:row>
                    <xdr:rowOff>9525</xdr:rowOff>
                  </from>
                  <to>
                    <xdr:col>4</xdr:col>
                    <xdr:colOff>352425</xdr:colOff>
                    <xdr:row>8</xdr:row>
                    <xdr:rowOff>142875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5</xdr:col>
                    <xdr:colOff>85725</xdr:colOff>
                    <xdr:row>8</xdr:row>
                    <xdr:rowOff>9525</xdr:rowOff>
                  </from>
                  <to>
                    <xdr:col>6</xdr:col>
                    <xdr:colOff>295275</xdr:colOff>
                    <xdr:row>9</xdr:row>
                    <xdr:rowOff>19050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7</xdr:col>
                    <xdr:colOff>28575</xdr:colOff>
                    <xdr:row>8</xdr:row>
                    <xdr:rowOff>9525</xdr:rowOff>
                  </from>
                  <to>
                    <xdr:col>10</xdr:col>
                    <xdr:colOff>304800</xdr:colOff>
                    <xdr:row>9</xdr:row>
                    <xdr:rowOff>28575</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76200</xdr:colOff>
                    <xdr:row>9</xdr:row>
                    <xdr:rowOff>28575</xdr:rowOff>
                  </from>
                  <to>
                    <xdr:col>3</xdr:col>
                    <xdr:colOff>66675</xdr:colOff>
                    <xdr:row>9</xdr:row>
                    <xdr:rowOff>171450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247650</xdr:colOff>
                    <xdr:row>9</xdr:row>
                    <xdr:rowOff>9525</xdr:rowOff>
                  </from>
                  <to>
                    <xdr:col>5</xdr:col>
                    <xdr:colOff>28575</xdr:colOff>
                    <xdr:row>10</xdr:row>
                    <xdr:rowOff>38100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5</xdr:col>
                    <xdr:colOff>390525</xdr:colOff>
                    <xdr:row>9</xdr:row>
                    <xdr:rowOff>19050</xdr:rowOff>
                  </from>
                  <to>
                    <xdr:col>7</xdr:col>
                    <xdr:colOff>161925</xdr:colOff>
                    <xdr:row>10</xdr:row>
                    <xdr:rowOff>9525</xdr:rowOff>
                  </to>
                </anchor>
              </controlPr>
            </control>
          </mc:Choice>
        </mc:AlternateContent>
        <mc:AlternateContent xmlns:mc="http://schemas.openxmlformats.org/markup-compatibility/2006">
          <mc:Choice Requires="x14">
            <control shapeId="9" r:id="rId11" name="Check Box 17">
              <controlPr defaultSize="0" autoFill="0" autoLine="0" autoPict="0">
                <anchor moveWithCells="1">
                  <from>
                    <xdr:col>6</xdr:col>
                    <xdr:colOff>371475</xdr:colOff>
                    <xdr:row>11</xdr:row>
                    <xdr:rowOff>19050</xdr:rowOff>
                  </from>
                  <to>
                    <xdr:col>8</xdr:col>
                    <xdr:colOff>66675</xdr:colOff>
                    <xdr:row>12</xdr:row>
                    <xdr:rowOff>19050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6</xdr:col>
                    <xdr:colOff>381000</xdr:colOff>
                    <xdr:row>12</xdr:row>
                    <xdr:rowOff>9525</xdr:rowOff>
                  </from>
                  <to>
                    <xdr:col>8</xdr:col>
                    <xdr:colOff>247650</xdr:colOff>
                    <xdr:row>13</xdr:row>
                    <xdr:rowOff>19050</xdr:rowOff>
                  </to>
                </anchor>
              </controlPr>
            </control>
          </mc:Choice>
        </mc:AlternateContent>
        <mc:AlternateContent xmlns:mc="http://schemas.openxmlformats.org/markup-compatibility/2006">
          <mc:Choice Requires="x14">
            <control shapeId="11" r:id="rId13" name="Check Box 19">
              <controlPr defaultSize="0" autoFill="0" autoLine="0" autoPict="0">
                <anchor moveWithCells="1">
                  <from>
                    <xdr:col>3</xdr:col>
                    <xdr:colOff>247650</xdr:colOff>
                    <xdr:row>30</xdr:row>
                    <xdr:rowOff>85725</xdr:rowOff>
                  </from>
                  <to>
                    <xdr:col>4</xdr:col>
                    <xdr:colOff>371475</xdr:colOff>
                    <xdr:row>32</xdr:row>
                    <xdr:rowOff>9525</xdr:rowOff>
                  </to>
                </anchor>
              </controlPr>
            </control>
          </mc:Choice>
        </mc:AlternateContent>
        <mc:AlternateContent xmlns:mc="http://schemas.openxmlformats.org/markup-compatibility/2006">
          <mc:Choice Requires="x14">
            <control shapeId="12" r:id="rId14" name="Check Box 20">
              <controlPr defaultSize="0" autoFill="0" autoLine="0" autoPict="0">
                <anchor moveWithCells="1">
                  <from>
                    <xdr:col>4</xdr:col>
                    <xdr:colOff>352425</xdr:colOff>
                    <xdr:row>30</xdr:row>
                    <xdr:rowOff>76200</xdr:rowOff>
                  </from>
                  <to>
                    <xdr:col>6</xdr:col>
                    <xdr:colOff>238125</xdr:colOff>
                    <xdr:row>32</xdr:row>
                    <xdr:rowOff>19050</xdr:rowOff>
                  </to>
                </anchor>
              </controlPr>
            </control>
          </mc:Choice>
        </mc:AlternateContent>
        <mc:AlternateContent xmlns:mc="http://schemas.openxmlformats.org/markup-compatibility/2006">
          <mc:Choice Requires="x14">
            <control shapeId="13" r:id="rId15" name="Check Box 21">
              <controlPr defaultSize="0" autoFill="0" autoLine="0" autoPict="0">
                <anchor moveWithCells="1">
                  <from>
                    <xdr:col>6</xdr:col>
                    <xdr:colOff>276225</xdr:colOff>
                    <xdr:row>30</xdr:row>
                    <xdr:rowOff>76200</xdr:rowOff>
                  </from>
                  <to>
                    <xdr:col>8</xdr:col>
                    <xdr:colOff>38100</xdr:colOff>
                    <xdr:row>32</xdr:row>
                    <xdr:rowOff>28575</xdr:rowOff>
                  </to>
                </anchor>
              </controlPr>
            </control>
          </mc:Choice>
        </mc:AlternateContent>
        <mc:AlternateContent xmlns:mc="http://schemas.openxmlformats.org/markup-compatibility/2006">
          <mc:Choice Requires="x14">
            <control shapeId="14" r:id="rId16" name="Check Box 22">
              <controlPr defaultSize="0" autoFill="0" autoLine="0" autoPict="0">
                <anchor moveWithCells="1">
                  <from>
                    <xdr:col>8</xdr:col>
                    <xdr:colOff>295275</xdr:colOff>
                    <xdr:row>30</xdr:row>
                    <xdr:rowOff>85725</xdr:rowOff>
                  </from>
                  <to>
                    <xdr:col>9</xdr:col>
                    <xdr:colOff>142875</xdr:colOff>
                    <xdr:row>32</xdr:row>
                    <xdr:rowOff>28575</xdr:rowOff>
                  </to>
                </anchor>
              </controlPr>
            </control>
          </mc:Choice>
        </mc:AlternateContent>
        <mc:AlternateContent xmlns:mc="http://schemas.openxmlformats.org/markup-compatibility/2006">
          <mc:Choice Requires="x14">
            <control shapeId="12340" r:id="rId17" name="Check Box 52">
              <controlPr defaultSize="0" autoFill="0" autoLine="0" autoPict="0">
                <anchor moveWithCells="1">
                  <from>
                    <xdr:col>6</xdr:col>
                    <xdr:colOff>276225</xdr:colOff>
                    <xdr:row>33</xdr:row>
                    <xdr:rowOff>9525</xdr:rowOff>
                  </from>
                  <to>
                    <xdr:col>7</xdr:col>
                    <xdr:colOff>466725</xdr:colOff>
                    <xdr:row>34</xdr:row>
                    <xdr:rowOff>19050</xdr:rowOff>
                  </to>
                </anchor>
              </controlPr>
            </control>
          </mc:Choice>
        </mc:AlternateContent>
        <mc:AlternateContent xmlns:mc="http://schemas.openxmlformats.org/markup-compatibility/2006">
          <mc:Choice Requires="x14">
            <control shapeId="12341" r:id="rId18" name="Check Box 53">
              <controlPr defaultSize="0" autoFill="0" autoLine="0" autoPict="0">
                <anchor moveWithCells="1">
                  <from>
                    <xdr:col>7</xdr:col>
                    <xdr:colOff>457200</xdr:colOff>
                    <xdr:row>32</xdr:row>
                    <xdr:rowOff>200025</xdr:rowOff>
                  </from>
                  <to>
                    <xdr:col>8</xdr:col>
                    <xdr:colOff>590550</xdr:colOff>
                    <xdr:row>34</xdr:row>
                    <xdr:rowOff>0</xdr:rowOff>
                  </to>
                </anchor>
              </controlPr>
            </control>
          </mc:Choice>
        </mc:AlternateContent>
        <mc:AlternateContent xmlns:mc="http://schemas.openxmlformats.org/markup-compatibility/2006">
          <mc:Choice Requires="x14">
            <control shapeId="12343" r:id="rId19" name="Check Box 55">
              <controlPr defaultSize="0" autoFill="0" autoLine="0" autoPict="0">
                <anchor moveWithCells="1">
                  <from>
                    <xdr:col>8</xdr:col>
                    <xdr:colOff>876300</xdr:colOff>
                    <xdr:row>32</xdr:row>
                    <xdr:rowOff>200025</xdr:rowOff>
                  </from>
                  <to>
                    <xdr:col>10</xdr:col>
                    <xdr:colOff>485775</xdr:colOff>
                    <xdr:row>34</xdr:row>
                    <xdr:rowOff>9525</xdr:rowOff>
                  </to>
                </anchor>
              </controlPr>
            </control>
          </mc:Choice>
        </mc:AlternateContent>
        <mc:AlternateContent xmlns:mc="http://schemas.openxmlformats.org/markup-compatibility/2006">
          <mc:Choice Requires="x14">
            <control shapeId="12344" r:id="rId20" name="Check Box 56">
              <controlPr defaultSize="0" autoFill="0" autoLine="0" autoPict="0">
                <anchor moveWithCells="1">
                  <from>
                    <xdr:col>10</xdr:col>
                    <xdr:colOff>647700</xdr:colOff>
                    <xdr:row>32</xdr:row>
                    <xdr:rowOff>190500</xdr:rowOff>
                  </from>
                  <to>
                    <xdr:col>12</xdr:col>
                    <xdr:colOff>19050</xdr:colOff>
                    <xdr:row>33</xdr:row>
                    <xdr:rowOff>257175</xdr:rowOff>
                  </to>
                </anchor>
              </controlPr>
            </control>
          </mc:Choice>
        </mc:AlternateContent>
        <mc:AlternateContent xmlns:mc="http://schemas.openxmlformats.org/markup-compatibility/2006">
          <mc:Choice Requires="x14">
            <control shapeId="12346" r:id="rId21" name="Check Box 58">
              <controlPr defaultSize="0" autoFill="0" autoLine="0" autoPict="0">
                <anchor moveWithCells="1">
                  <from>
                    <xdr:col>6</xdr:col>
                    <xdr:colOff>276225</xdr:colOff>
                    <xdr:row>35</xdr:row>
                    <xdr:rowOff>9525</xdr:rowOff>
                  </from>
                  <to>
                    <xdr:col>7</xdr:col>
                    <xdr:colOff>466725</xdr:colOff>
                    <xdr:row>36</xdr:row>
                    <xdr:rowOff>19050</xdr:rowOff>
                  </to>
                </anchor>
              </controlPr>
            </control>
          </mc:Choice>
        </mc:AlternateContent>
        <mc:AlternateContent xmlns:mc="http://schemas.openxmlformats.org/markup-compatibility/2006">
          <mc:Choice Requires="x14">
            <control shapeId="12347" r:id="rId22" name="Check Box 59">
              <controlPr defaultSize="0" autoFill="0" autoLine="0" autoPict="0">
                <anchor moveWithCells="1">
                  <from>
                    <xdr:col>7</xdr:col>
                    <xdr:colOff>466725</xdr:colOff>
                    <xdr:row>34</xdr:row>
                    <xdr:rowOff>257175</xdr:rowOff>
                  </from>
                  <to>
                    <xdr:col>8</xdr:col>
                    <xdr:colOff>600075</xdr:colOff>
                    <xdr:row>36</xdr:row>
                    <xdr:rowOff>19050</xdr:rowOff>
                  </to>
                </anchor>
              </controlPr>
            </control>
          </mc:Choice>
        </mc:AlternateContent>
        <mc:AlternateContent xmlns:mc="http://schemas.openxmlformats.org/markup-compatibility/2006">
          <mc:Choice Requires="x14">
            <control shapeId="12348" r:id="rId23" name="Check Box 60">
              <controlPr defaultSize="0" autoFill="0" autoLine="0" autoPict="0">
                <anchor moveWithCells="1">
                  <from>
                    <xdr:col>8</xdr:col>
                    <xdr:colOff>847725</xdr:colOff>
                    <xdr:row>34</xdr:row>
                    <xdr:rowOff>228600</xdr:rowOff>
                  </from>
                  <to>
                    <xdr:col>10</xdr:col>
                    <xdr:colOff>457200</xdr:colOff>
                    <xdr:row>36</xdr:row>
                    <xdr:rowOff>0</xdr:rowOff>
                  </to>
                </anchor>
              </controlPr>
            </control>
          </mc:Choice>
        </mc:AlternateContent>
        <mc:AlternateContent xmlns:mc="http://schemas.openxmlformats.org/markup-compatibility/2006">
          <mc:Choice Requires="x14">
            <control shapeId="12349" r:id="rId24" name="Check Box 61">
              <controlPr defaultSize="0" autoFill="0" autoLine="0" autoPict="0">
                <anchor moveWithCells="1">
                  <from>
                    <xdr:col>11</xdr:col>
                    <xdr:colOff>0</xdr:colOff>
                    <xdr:row>34</xdr:row>
                    <xdr:rowOff>219075</xdr:rowOff>
                  </from>
                  <to>
                    <xdr:col>12</xdr:col>
                    <xdr:colOff>28575</xdr:colOff>
                    <xdr:row>35</xdr:row>
                    <xdr:rowOff>247650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Q38"/>
  <sheetViews>
    <sheetView topLeftCell="A13" zoomScaleNormal="100" zoomScaleSheetLayoutView="100" workbookViewId="0">
      <selection activeCell="T5" sqref="T5"/>
    </sheetView>
  </sheetViews>
  <sheetFormatPr defaultColWidth="8.625" defaultRowHeight="13.5" x14ac:dyDescent="0.4"/>
  <cols>
    <col min="1" max="3" width="5.625" style="90" customWidth="1"/>
    <col min="4" max="4" width="9.125" style="90" customWidth="1"/>
    <col min="5" max="17" width="5.625" style="90" customWidth="1"/>
    <col min="18" max="18" width="1.875" style="90" customWidth="1"/>
    <col min="19" max="16384" width="8.625" style="90"/>
  </cols>
  <sheetData>
    <row r="1" spans="1:17" ht="21.6" customHeight="1" x14ac:dyDescent="0.4">
      <c r="A1" s="89"/>
      <c r="B1" s="283"/>
      <c r="C1" s="283"/>
      <c r="D1" s="283"/>
      <c r="E1" s="283"/>
      <c r="F1" s="89"/>
      <c r="G1" s="89"/>
      <c r="H1" s="89"/>
      <c r="I1" s="89"/>
      <c r="J1" s="89"/>
      <c r="K1" s="89"/>
      <c r="L1" s="89"/>
      <c r="M1" s="89"/>
      <c r="N1" s="89"/>
      <c r="O1" s="89"/>
      <c r="P1" s="89"/>
      <c r="Q1" s="89"/>
    </row>
    <row r="2" spans="1:17" ht="62.1" customHeight="1" x14ac:dyDescent="0.4">
      <c r="A2" s="368" t="s">
        <v>150</v>
      </c>
      <c r="B2" s="368"/>
      <c r="C2" s="368"/>
      <c r="D2" s="368"/>
      <c r="E2" s="368"/>
      <c r="F2" s="368"/>
      <c r="G2" s="368"/>
      <c r="H2" s="368"/>
      <c r="I2" s="368"/>
      <c r="J2" s="368"/>
      <c r="K2" s="368"/>
      <c r="L2" s="368"/>
      <c r="M2" s="368"/>
      <c r="N2" s="368"/>
      <c r="O2" s="368"/>
      <c r="P2" s="368"/>
      <c r="Q2" s="368"/>
    </row>
    <row r="3" spans="1:17" x14ac:dyDescent="0.4">
      <c r="A3" s="89"/>
      <c r="B3" s="89"/>
      <c r="C3" s="254" t="s">
        <v>162</v>
      </c>
      <c r="D3" s="254"/>
      <c r="E3" s="254"/>
      <c r="F3" s="254"/>
      <c r="G3" s="254"/>
      <c r="H3" s="254"/>
      <c r="I3" s="254"/>
      <c r="J3" s="254"/>
      <c r="K3" s="254"/>
      <c r="L3" s="254"/>
      <c r="M3" s="254"/>
      <c r="N3" s="254"/>
      <c r="O3" s="254"/>
      <c r="P3" s="254"/>
      <c r="Q3" s="89"/>
    </row>
    <row r="4" spans="1:17" ht="6.95" customHeight="1" thickBot="1" x14ac:dyDescent="0.45">
      <c r="A4" s="89"/>
      <c r="B4" s="89"/>
      <c r="C4" s="89"/>
      <c r="D4" s="89"/>
      <c r="E4" s="89"/>
      <c r="F4" s="89"/>
      <c r="G4" s="89"/>
      <c r="H4" s="89"/>
      <c r="I4" s="89"/>
      <c r="J4" s="89"/>
      <c r="K4" s="89"/>
      <c r="L4" s="89"/>
      <c r="M4" s="89"/>
      <c r="N4" s="89"/>
      <c r="O4" s="89"/>
      <c r="P4" s="89"/>
      <c r="Q4" s="89"/>
    </row>
    <row r="5" spans="1:17" ht="51" customHeight="1" thickBot="1" x14ac:dyDescent="0.45">
      <c r="A5" s="89"/>
      <c r="B5" s="91"/>
      <c r="C5" s="91"/>
      <c r="D5" s="103" t="s">
        <v>163</v>
      </c>
      <c r="E5" s="92"/>
      <c r="F5" s="93"/>
      <c r="G5" s="94"/>
      <c r="H5" s="95"/>
      <c r="I5" s="96"/>
      <c r="J5" s="97"/>
      <c r="K5" s="94"/>
      <c r="L5" s="96"/>
      <c r="M5" s="97"/>
      <c r="N5" s="89"/>
      <c r="O5" s="89"/>
      <c r="P5" s="89"/>
      <c r="Q5" s="89"/>
    </row>
    <row r="6" spans="1:17" x14ac:dyDescent="0.4">
      <c r="A6" s="89"/>
      <c r="B6" s="89"/>
      <c r="C6" s="89"/>
      <c r="D6" s="594" t="s">
        <v>164</v>
      </c>
      <c r="E6" s="594"/>
      <c r="F6" s="594"/>
      <c r="G6" s="594"/>
      <c r="H6" s="594"/>
      <c r="I6" s="594"/>
      <c r="J6" s="594"/>
      <c r="K6" s="89"/>
      <c r="L6" s="89"/>
      <c r="M6" s="89"/>
      <c r="N6" s="89"/>
      <c r="O6" s="89"/>
      <c r="P6" s="89"/>
      <c r="Q6" s="89"/>
    </row>
    <row r="7" spans="1:17" ht="10.5" customHeight="1" x14ac:dyDescent="0.4">
      <c r="A7" s="89"/>
      <c r="B7" s="89"/>
      <c r="C7" s="89"/>
      <c r="D7" s="89"/>
      <c r="E7" s="254"/>
      <c r="F7" s="254"/>
      <c r="G7" s="254"/>
      <c r="H7" s="254"/>
      <c r="I7" s="254"/>
      <c r="J7" s="254"/>
      <c r="K7" s="254"/>
      <c r="L7" s="254"/>
      <c r="M7" s="254"/>
      <c r="N7" s="254"/>
      <c r="O7" s="254"/>
      <c r="P7" s="254"/>
      <c r="Q7" s="254"/>
    </row>
    <row r="8" spans="1:17" ht="33.950000000000003" customHeight="1" x14ac:dyDescent="0.4">
      <c r="A8" s="89"/>
      <c r="B8" s="89"/>
      <c r="C8" s="89" t="s">
        <v>165</v>
      </c>
      <c r="D8" s="98"/>
      <c r="E8" s="591"/>
      <c r="F8" s="254"/>
      <c r="G8" s="254"/>
      <c r="H8" s="254"/>
      <c r="I8" s="254"/>
      <c r="J8" s="254"/>
      <c r="K8" s="254"/>
      <c r="L8" s="254"/>
      <c r="M8" s="254"/>
      <c r="N8" s="254"/>
      <c r="O8" s="254"/>
      <c r="P8" s="254"/>
      <c r="Q8" s="254"/>
    </row>
    <row r="9" spans="1:17" ht="32.450000000000003" customHeight="1" x14ac:dyDescent="0.4">
      <c r="A9" s="89"/>
      <c r="B9" s="89"/>
      <c r="C9" s="592" t="s">
        <v>166</v>
      </c>
      <c r="D9" s="592"/>
      <c r="E9" s="592"/>
      <c r="F9" s="595" t="s">
        <v>167</v>
      </c>
      <c r="G9" s="595"/>
      <c r="H9" s="595"/>
      <c r="I9" s="595"/>
      <c r="J9" s="595" t="s">
        <v>168</v>
      </c>
      <c r="K9" s="595"/>
      <c r="L9" s="595"/>
      <c r="M9" s="595"/>
      <c r="N9" s="595"/>
      <c r="O9" s="595"/>
      <c r="P9" s="99"/>
      <c r="Q9" s="99"/>
    </row>
    <row r="10" spans="1:17" ht="44.45" customHeight="1" x14ac:dyDescent="0.4">
      <c r="A10" s="89"/>
      <c r="B10" s="89"/>
      <c r="C10" s="593" t="s">
        <v>169</v>
      </c>
      <c r="D10" s="592"/>
      <c r="E10" s="592"/>
      <c r="F10" s="500" t="s">
        <v>188</v>
      </c>
      <c r="G10" s="500"/>
      <c r="H10" s="500"/>
      <c r="I10" s="500"/>
      <c r="J10" s="500"/>
      <c r="K10" s="500"/>
      <c r="L10" s="500"/>
      <c r="M10" s="500"/>
      <c r="N10" s="500"/>
      <c r="O10" s="500"/>
      <c r="P10" s="89"/>
      <c r="Q10" s="89"/>
    </row>
    <row r="11" spans="1:17" ht="24.95" customHeight="1" x14ac:dyDescent="0.4">
      <c r="A11" s="89"/>
      <c r="B11" s="91"/>
      <c r="C11" s="592" t="s">
        <v>170</v>
      </c>
      <c r="D11" s="592"/>
      <c r="E11" s="592"/>
      <c r="F11" s="500"/>
      <c r="G11" s="500"/>
      <c r="H11" s="500"/>
      <c r="I11" s="500"/>
      <c r="J11" s="500"/>
      <c r="K11" s="500"/>
      <c r="L11" s="500"/>
      <c r="M11" s="500"/>
      <c r="N11" s="500"/>
      <c r="O11" s="500"/>
      <c r="P11" s="91"/>
      <c r="Q11" s="91"/>
    </row>
    <row r="12" spans="1:17" ht="26.45" customHeight="1" x14ac:dyDescent="0.4">
      <c r="A12" s="89"/>
      <c r="B12" s="91"/>
      <c r="C12" s="592" t="s">
        <v>171</v>
      </c>
      <c r="D12" s="592"/>
      <c r="E12" s="592"/>
      <c r="F12" s="500" t="s">
        <v>188</v>
      </c>
      <c r="G12" s="500"/>
      <c r="H12" s="500"/>
      <c r="I12" s="500"/>
      <c r="J12" s="500"/>
      <c r="K12" s="500"/>
      <c r="L12" s="500"/>
      <c r="M12" s="500"/>
      <c r="N12" s="500"/>
      <c r="O12" s="500"/>
      <c r="P12" s="91"/>
      <c r="Q12" s="91"/>
    </row>
    <row r="13" spans="1:17" ht="46.5" customHeight="1" x14ac:dyDescent="0.4">
      <c r="A13" s="89"/>
      <c r="B13" s="89"/>
      <c r="C13" s="592" t="s">
        <v>66</v>
      </c>
      <c r="D13" s="592"/>
      <c r="E13" s="592"/>
      <c r="F13" s="500"/>
      <c r="G13" s="500"/>
      <c r="H13" s="500"/>
      <c r="I13" s="500"/>
      <c r="J13" s="500"/>
      <c r="K13" s="500"/>
      <c r="L13" s="500"/>
      <c r="M13" s="500"/>
      <c r="N13" s="500"/>
      <c r="O13" s="500"/>
      <c r="P13" s="89"/>
      <c r="Q13" s="89"/>
    </row>
    <row r="14" spans="1:17" ht="13.5" customHeight="1" x14ac:dyDescent="0.4">
      <c r="A14" s="89"/>
      <c r="B14" s="98"/>
      <c r="C14" s="89"/>
      <c r="D14" s="89"/>
      <c r="E14" s="89"/>
      <c r="F14" s="89"/>
      <c r="G14" s="89"/>
      <c r="H14" s="89"/>
      <c r="I14" s="89"/>
      <c r="J14" s="89"/>
      <c r="K14" s="89"/>
      <c r="L14" s="89"/>
      <c r="M14" s="89"/>
      <c r="N14" s="89"/>
      <c r="O14" s="89"/>
      <c r="P14" s="89"/>
      <c r="Q14" s="89"/>
    </row>
    <row r="15" spans="1:17" ht="29.45" customHeight="1" x14ac:dyDescent="0.4">
      <c r="A15" s="89"/>
      <c r="B15" s="98"/>
      <c r="C15" s="89" t="s">
        <v>172</v>
      </c>
      <c r="D15" s="89"/>
      <c r="E15" s="89"/>
      <c r="F15" s="89"/>
      <c r="G15" s="89"/>
      <c r="H15" s="89"/>
      <c r="I15" s="89"/>
      <c r="J15" s="105"/>
      <c r="K15" s="104" t="s">
        <v>23</v>
      </c>
      <c r="L15" s="106"/>
      <c r="M15" s="104" t="s">
        <v>24</v>
      </c>
      <c r="N15" s="106"/>
      <c r="O15" s="89" t="s">
        <v>25</v>
      </c>
      <c r="P15" s="89"/>
      <c r="Q15" s="89"/>
    </row>
    <row r="16" spans="1:17" ht="29.45" customHeight="1" x14ac:dyDescent="0.4">
      <c r="A16" s="89"/>
      <c r="B16" s="98"/>
      <c r="C16" s="100" t="s">
        <v>173</v>
      </c>
      <c r="D16" s="89"/>
      <c r="E16" s="89"/>
      <c r="F16" s="89"/>
      <c r="G16" s="89" t="s">
        <v>174</v>
      </c>
      <c r="H16" s="89"/>
      <c r="I16" s="89"/>
      <c r="J16" s="89"/>
      <c r="K16" s="89"/>
      <c r="L16" s="89"/>
      <c r="M16" s="89"/>
      <c r="N16" s="89"/>
      <c r="O16" s="89"/>
      <c r="P16" s="89"/>
      <c r="Q16" s="89"/>
    </row>
    <row r="17" spans="1:17" ht="29.45" customHeight="1" x14ac:dyDescent="0.4">
      <c r="A17" s="89"/>
      <c r="B17" s="98"/>
      <c r="C17" s="89"/>
      <c r="D17" s="89"/>
      <c r="E17" s="597">
        <f>※まずはこのシートに入力※基本データ!E3</f>
        <v>0</v>
      </c>
      <c r="F17" s="489"/>
      <c r="G17" s="490"/>
      <c r="H17" s="98" t="s">
        <v>175</v>
      </c>
      <c r="I17" s="488">
        <f>※まずはこのシートに入力※基本データ!G3</f>
        <v>0</v>
      </c>
      <c r="J17" s="489"/>
      <c r="K17" s="489"/>
      <c r="L17" s="490"/>
      <c r="M17" s="89"/>
      <c r="N17" s="89"/>
      <c r="O17" s="89"/>
      <c r="P17" s="89"/>
      <c r="Q17" s="89"/>
    </row>
    <row r="18" spans="1:17" ht="29.45" customHeight="1" x14ac:dyDescent="0.4">
      <c r="A18" s="89"/>
      <c r="B18" s="98"/>
      <c r="C18" s="89"/>
      <c r="D18" s="110" t="s">
        <v>3</v>
      </c>
      <c r="E18" s="500">
        <f>※まずはこのシートに入力※基本データ!D4</f>
        <v>0</v>
      </c>
      <c r="F18" s="500"/>
      <c r="G18" s="500"/>
      <c r="H18" s="500"/>
      <c r="I18" s="500"/>
      <c r="J18" s="500"/>
      <c r="K18" s="500"/>
      <c r="L18" s="500"/>
      <c r="M18" s="500"/>
      <c r="N18" s="500"/>
      <c r="O18" s="89"/>
      <c r="P18" s="89"/>
      <c r="Q18" s="89"/>
    </row>
    <row r="19" spans="1:17" ht="24" customHeight="1" x14ac:dyDescent="0.4">
      <c r="A19" s="89"/>
      <c r="B19" s="89"/>
      <c r="C19" s="89"/>
      <c r="D19" s="592" t="s">
        <v>176</v>
      </c>
      <c r="E19" s="592" t="s">
        <v>154</v>
      </c>
      <c r="F19" s="592"/>
      <c r="G19" s="488"/>
      <c r="H19" s="489"/>
      <c r="I19" s="489"/>
      <c r="J19" s="489"/>
      <c r="K19" s="489"/>
      <c r="L19" s="489"/>
      <c r="M19" s="489"/>
      <c r="N19" s="490"/>
      <c r="O19" s="89"/>
      <c r="P19" s="89"/>
      <c r="Q19" s="89"/>
    </row>
    <row r="20" spans="1:17" ht="29.45" customHeight="1" x14ac:dyDescent="0.4">
      <c r="A20" s="89"/>
      <c r="B20" s="101"/>
      <c r="C20" s="89"/>
      <c r="D20" s="592"/>
      <c r="E20" s="592" t="s">
        <v>7</v>
      </c>
      <c r="F20" s="592"/>
      <c r="G20" s="488"/>
      <c r="H20" s="489"/>
      <c r="I20" s="489"/>
      <c r="J20" s="489"/>
      <c r="K20" s="489"/>
      <c r="L20" s="489"/>
      <c r="M20" s="489"/>
      <c r="N20" s="490"/>
      <c r="O20" s="89"/>
      <c r="P20" s="89"/>
      <c r="Q20" s="89"/>
    </row>
    <row r="21" spans="1:17" ht="41.1" customHeight="1" x14ac:dyDescent="0.4">
      <c r="A21" s="89"/>
      <c r="B21" s="98"/>
      <c r="C21" s="89"/>
      <c r="D21" s="110" t="s">
        <v>177</v>
      </c>
      <c r="E21" s="592" t="s">
        <v>7</v>
      </c>
      <c r="F21" s="592"/>
      <c r="G21" s="500"/>
      <c r="H21" s="500"/>
      <c r="I21" s="500"/>
      <c r="J21" s="500"/>
      <c r="K21" s="500"/>
      <c r="L21" s="500"/>
      <c r="M21" s="500"/>
      <c r="N21" s="500"/>
      <c r="O21" s="89"/>
      <c r="P21" s="89"/>
      <c r="Q21" s="89"/>
    </row>
    <row r="22" spans="1:17" ht="40.5" customHeight="1" x14ac:dyDescent="0.4">
      <c r="A22" s="89"/>
      <c r="B22" s="98"/>
      <c r="C22" s="89"/>
      <c r="D22" s="592" t="s">
        <v>8</v>
      </c>
      <c r="E22" s="592" t="s">
        <v>7</v>
      </c>
      <c r="F22" s="592"/>
      <c r="G22" s="500"/>
      <c r="H22" s="500"/>
      <c r="I22" s="500"/>
      <c r="J22" s="500"/>
      <c r="K22" s="500"/>
      <c r="L22" s="500"/>
      <c r="M22" s="500"/>
      <c r="N22" s="500"/>
      <c r="O22" s="89"/>
      <c r="P22" s="89"/>
      <c r="Q22" s="89"/>
    </row>
    <row r="23" spans="1:17" ht="39" customHeight="1" x14ac:dyDescent="0.4">
      <c r="A23" s="89"/>
      <c r="B23" s="102"/>
      <c r="C23" s="89"/>
      <c r="D23" s="592"/>
      <c r="E23" s="592" t="s">
        <v>178</v>
      </c>
      <c r="F23" s="592"/>
      <c r="G23" s="500"/>
      <c r="H23" s="500"/>
      <c r="I23" s="500"/>
      <c r="J23" s="500"/>
      <c r="K23" s="500"/>
      <c r="L23" s="500"/>
      <c r="M23" s="500"/>
      <c r="N23" s="500"/>
      <c r="O23" s="89"/>
      <c r="P23" s="89"/>
      <c r="Q23" s="89"/>
    </row>
    <row r="24" spans="1:17" ht="9.9499999999999993" customHeight="1" x14ac:dyDescent="0.4">
      <c r="A24" s="89"/>
      <c r="B24" s="89"/>
      <c r="C24" s="89"/>
      <c r="D24" s="89"/>
      <c r="E24" s="89"/>
      <c r="F24" s="89"/>
      <c r="G24" s="89"/>
      <c r="H24" s="89"/>
      <c r="I24" s="89"/>
      <c r="J24" s="89"/>
      <c r="K24" s="89"/>
      <c r="L24" s="89"/>
      <c r="M24" s="89"/>
      <c r="N24" s="89"/>
      <c r="O24" s="89"/>
      <c r="P24" s="89"/>
      <c r="Q24" s="89"/>
    </row>
    <row r="25" spans="1:17" ht="31.5" customHeight="1" x14ac:dyDescent="0.4">
      <c r="A25" s="89"/>
      <c r="B25" s="596" t="s">
        <v>185</v>
      </c>
      <c r="C25" s="596" t="s">
        <v>186</v>
      </c>
      <c r="D25" s="488" t="s">
        <v>187</v>
      </c>
      <c r="E25" s="489"/>
      <c r="F25" s="489"/>
      <c r="G25" s="489"/>
      <c r="H25" s="489"/>
      <c r="I25" s="489"/>
      <c r="J25" s="489"/>
      <c r="K25" s="489"/>
      <c r="L25" s="489"/>
      <c r="M25" s="489"/>
      <c r="N25" s="489"/>
      <c r="O25" s="489"/>
      <c r="P25" s="490"/>
      <c r="Q25" s="89"/>
    </row>
    <row r="26" spans="1:17" ht="31.5" customHeight="1" x14ac:dyDescent="0.4">
      <c r="A26" s="89"/>
      <c r="B26" s="596"/>
      <c r="C26" s="596"/>
      <c r="D26" s="111" t="s">
        <v>179</v>
      </c>
      <c r="E26" s="109" t="s">
        <v>180</v>
      </c>
      <c r="F26" s="109" t="s">
        <v>181</v>
      </c>
      <c r="G26" s="111" t="s">
        <v>182</v>
      </c>
      <c r="H26" s="108"/>
      <c r="I26" s="108"/>
      <c r="J26" s="108"/>
      <c r="K26" s="108"/>
      <c r="L26" s="108"/>
      <c r="M26" s="108"/>
      <c r="N26" s="108"/>
      <c r="O26" s="108"/>
      <c r="P26" s="108"/>
    </row>
    <row r="27" spans="1:17" ht="23.45" customHeight="1" x14ac:dyDescent="0.4">
      <c r="A27" s="89"/>
      <c r="B27" s="596"/>
      <c r="C27" s="596"/>
      <c r="D27" s="592" t="s">
        <v>183</v>
      </c>
      <c r="E27" s="592" t="s">
        <v>154</v>
      </c>
      <c r="F27" s="592"/>
      <c r="G27" s="592"/>
      <c r="H27" s="488"/>
      <c r="I27" s="489"/>
      <c r="J27" s="489"/>
      <c r="K27" s="489"/>
      <c r="L27" s="489"/>
      <c r="M27" s="489"/>
      <c r="N27" s="489"/>
      <c r="O27" s="489"/>
      <c r="P27" s="490"/>
      <c r="Q27" s="89"/>
    </row>
    <row r="28" spans="1:17" ht="31.5" customHeight="1" x14ac:dyDescent="0.4">
      <c r="A28" s="89"/>
      <c r="B28" s="596"/>
      <c r="C28" s="596"/>
      <c r="D28" s="592"/>
      <c r="E28" s="592" t="s">
        <v>184</v>
      </c>
      <c r="F28" s="592"/>
      <c r="G28" s="592"/>
      <c r="H28" s="488"/>
      <c r="I28" s="489"/>
      <c r="J28" s="489"/>
      <c r="K28" s="489"/>
      <c r="L28" s="489"/>
      <c r="M28" s="489"/>
      <c r="N28" s="489"/>
      <c r="O28" s="489"/>
      <c r="P28" s="490"/>
      <c r="Q28" s="89"/>
    </row>
    <row r="29" spans="1:17" ht="31.5" customHeight="1" x14ac:dyDescent="0.4">
      <c r="A29" s="89"/>
      <c r="B29" s="89"/>
      <c r="C29" s="89"/>
      <c r="D29" s="89"/>
      <c r="E29" s="89"/>
      <c r="F29" s="89"/>
      <c r="G29" s="89"/>
      <c r="H29" s="89"/>
      <c r="I29" s="89"/>
      <c r="J29" s="89"/>
      <c r="K29" s="89"/>
      <c r="L29" s="89"/>
      <c r="M29" s="89"/>
      <c r="N29" s="89"/>
      <c r="O29" s="89"/>
      <c r="P29" s="89"/>
      <c r="Q29" s="89"/>
    </row>
    <row r="30" spans="1:17" ht="31.5" customHeight="1" x14ac:dyDescent="0.4">
      <c r="A30" s="89"/>
      <c r="B30" s="89"/>
      <c r="C30" s="89"/>
      <c r="D30" s="89"/>
      <c r="E30" s="89"/>
      <c r="F30" s="89"/>
      <c r="G30" s="89"/>
      <c r="H30" s="89"/>
      <c r="I30" s="89"/>
      <c r="J30" s="89"/>
      <c r="K30" s="89"/>
      <c r="L30" s="89"/>
      <c r="M30" s="89"/>
      <c r="N30" s="89"/>
      <c r="O30" s="89"/>
      <c r="P30" s="89"/>
      <c r="Q30" s="89"/>
    </row>
    <row r="31" spans="1:17" ht="31.5" customHeight="1" x14ac:dyDescent="0.4">
      <c r="A31" s="89"/>
      <c r="B31" s="89"/>
      <c r="C31" s="89"/>
      <c r="D31" s="89"/>
      <c r="E31" s="89"/>
      <c r="F31" s="89"/>
      <c r="G31" s="89"/>
      <c r="H31" s="89"/>
      <c r="I31" s="89"/>
      <c r="J31" s="89"/>
      <c r="K31" s="89"/>
      <c r="L31" s="89"/>
      <c r="M31" s="89"/>
      <c r="N31" s="89"/>
      <c r="O31" s="89"/>
      <c r="P31" s="89"/>
      <c r="Q31" s="89"/>
    </row>
    <row r="32" spans="1:17" ht="31.5" customHeight="1" x14ac:dyDescent="0.4"/>
    <row r="33" ht="31.5" customHeight="1" x14ac:dyDescent="0.4"/>
    <row r="34" ht="31.5" customHeight="1" x14ac:dyDescent="0.4"/>
    <row r="35" ht="31.5" customHeight="1" x14ac:dyDescent="0.4"/>
    <row r="36" ht="31.5" customHeight="1" x14ac:dyDescent="0.4"/>
    <row r="37" ht="31.5" customHeight="1" x14ac:dyDescent="0.4"/>
    <row r="38" ht="31.5" customHeight="1" x14ac:dyDescent="0.4"/>
  </sheetData>
  <mergeCells count="44">
    <mergeCell ref="C25:C28"/>
    <mergeCell ref="B25:B28"/>
    <mergeCell ref="E17:G17"/>
    <mergeCell ref="I17:L17"/>
    <mergeCell ref="D27:D28"/>
    <mergeCell ref="E27:G27"/>
    <mergeCell ref="E28:G28"/>
    <mergeCell ref="H27:P27"/>
    <mergeCell ref="H28:P28"/>
    <mergeCell ref="D25:P25"/>
    <mergeCell ref="E22:F22"/>
    <mergeCell ref="G22:N22"/>
    <mergeCell ref="E23:F23"/>
    <mergeCell ref="G23:N23"/>
    <mergeCell ref="D22:D23"/>
    <mergeCell ref="E21:F21"/>
    <mergeCell ref="J13:O13"/>
    <mergeCell ref="E18:N18"/>
    <mergeCell ref="D19:D20"/>
    <mergeCell ref="E19:F19"/>
    <mergeCell ref="E20:F20"/>
    <mergeCell ref="G20:N20"/>
    <mergeCell ref="G19:N19"/>
    <mergeCell ref="B1:E1"/>
    <mergeCell ref="D6:J6"/>
    <mergeCell ref="C9:E9"/>
    <mergeCell ref="F9:I9"/>
    <mergeCell ref="J9:O9"/>
    <mergeCell ref="G21:N21"/>
    <mergeCell ref="A2:Q2"/>
    <mergeCell ref="E7:Q7"/>
    <mergeCell ref="E8:Q8"/>
    <mergeCell ref="C12:E12"/>
    <mergeCell ref="F12:I12"/>
    <mergeCell ref="J12:O12"/>
    <mergeCell ref="C3:P3"/>
    <mergeCell ref="C10:E10"/>
    <mergeCell ref="F10:I10"/>
    <mergeCell ref="J10:O10"/>
    <mergeCell ref="C11:E11"/>
    <mergeCell ref="F11:I11"/>
    <mergeCell ref="J11:O11"/>
    <mergeCell ref="C13:E13"/>
    <mergeCell ref="F13:I13"/>
  </mergeCells>
  <phoneticPr fontId="3"/>
  <pageMargins left="0.7" right="0.7" top="0.75" bottom="0.75" header="0.3" footer="0.3"/>
  <pageSetup paperSize="9" scale="7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P25"/>
  <sheetViews>
    <sheetView view="pageBreakPreview" topLeftCell="A6" zoomScale="85" zoomScaleNormal="100" zoomScaleSheetLayoutView="85" workbookViewId="0">
      <selection activeCell="AE12" sqref="AE12"/>
    </sheetView>
  </sheetViews>
  <sheetFormatPr defaultRowHeight="18.75" x14ac:dyDescent="0.4"/>
  <cols>
    <col min="1" max="1" width="3.75" customWidth="1"/>
    <col min="2" max="2" width="11.375" customWidth="1"/>
    <col min="3" max="3" width="9.375" customWidth="1"/>
    <col min="4" max="4" width="10.3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s>
  <sheetData>
    <row r="1" spans="1:16" ht="62.1" customHeight="1" x14ac:dyDescent="0.4">
      <c r="A1" s="599" t="s">
        <v>150</v>
      </c>
      <c r="B1" s="599"/>
      <c r="C1" s="599"/>
      <c r="D1" s="599"/>
      <c r="E1" s="599"/>
      <c r="F1" s="599"/>
      <c r="G1" s="599"/>
      <c r="H1" s="599"/>
      <c r="I1" s="599"/>
      <c r="J1" s="599"/>
      <c r="K1" s="599"/>
      <c r="L1" s="599"/>
      <c r="M1" s="599"/>
      <c r="N1" s="599"/>
      <c r="O1" s="599"/>
      <c r="P1" s="599"/>
    </row>
    <row r="2" spans="1:16" x14ac:dyDescent="0.4">
      <c r="A2" s="1"/>
      <c r="B2" s="1"/>
      <c r="C2" s="1"/>
      <c r="D2" s="1"/>
      <c r="E2" s="1"/>
      <c r="F2" s="1"/>
      <c r="G2" s="1"/>
      <c r="H2" s="61" t="s">
        <v>22</v>
      </c>
      <c r="I2" s="61"/>
      <c r="J2" s="61" t="s">
        <v>23</v>
      </c>
      <c r="K2" s="61"/>
      <c r="L2" s="61" t="s">
        <v>24</v>
      </c>
      <c r="M2" s="61"/>
      <c r="N2" s="61" t="s">
        <v>25</v>
      </c>
      <c r="O2" s="1"/>
      <c r="P2" s="1"/>
    </row>
    <row r="3" spans="1:16" ht="44.1" customHeight="1" x14ac:dyDescent="0.4">
      <c r="A3" s="1"/>
      <c r="B3" s="1"/>
      <c r="C3" s="1"/>
      <c r="D3" s="1"/>
      <c r="E3" s="1"/>
      <c r="F3" s="1"/>
      <c r="G3" s="1"/>
      <c r="H3" s="1"/>
      <c r="I3" s="1"/>
      <c r="J3" s="1"/>
      <c r="K3" s="1"/>
      <c r="L3" s="1"/>
      <c r="M3" s="1"/>
      <c r="N3" s="1"/>
      <c r="O3" s="1"/>
      <c r="P3" s="1"/>
    </row>
    <row r="4" spans="1:16" ht="49.5" customHeight="1" x14ac:dyDescent="0.4">
      <c r="A4" s="1"/>
      <c r="B4" s="299" t="s">
        <v>58</v>
      </c>
      <c r="C4" s="299"/>
      <c r="D4" s="299"/>
      <c r="E4" s="299"/>
      <c r="F4" s="1"/>
      <c r="G4" s="1"/>
      <c r="H4" s="1"/>
      <c r="I4" s="1"/>
      <c r="J4" s="1"/>
      <c r="K4" s="1"/>
      <c r="L4" s="1"/>
      <c r="M4" s="1"/>
      <c r="N4" s="1"/>
      <c r="O4" s="1"/>
      <c r="P4" s="1"/>
    </row>
    <row r="5" spans="1:16" x14ac:dyDescent="0.4">
      <c r="A5" s="1"/>
      <c r="B5" s="1"/>
      <c r="C5" s="1"/>
      <c r="D5" s="1"/>
      <c r="E5" s="1"/>
      <c r="F5" s="1"/>
      <c r="G5" s="1"/>
      <c r="H5" s="1"/>
      <c r="I5" s="1"/>
      <c r="J5" s="1"/>
      <c r="K5" s="1"/>
      <c r="L5" s="1"/>
      <c r="M5" s="1"/>
      <c r="N5" s="1"/>
      <c r="O5" s="1"/>
      <c r="P5" s="1"/>
    </row>
    <row r="6" spans="1:16" ht="33.950000000000003" customHeight="1" x14ac:dyDescent="0.4">
      <c r="A6" s="1"/>
      <c r="B6" s="1"/>
      <c r="C6" s="1"/>
      <c r="D6" s="1" t="s">
        <v>151</v>
      </c>
      <c r="E6" s="452">
        <f>※まずはこのシートに入力※基本データ!D12</f>
        <v>0</v>
      </c>
      <c r="F6" s="452"/>
      <c r="G6" s="452"/>
      <c r="H6" s="452"/>
      <c r="I6" s="452"/>
      <c r="J6" s="452"/>
      <c r="K6" s="452"/>
      <c r="L6" s="452"/>
      <c r="M6" s="452"/>
      <c r="N6" s="452"/>
      <c r="O6" s="452"/>
      <c r="P6" s="452"/>
    </row>
    <row r="7" spans="1:16" ht="33.950000000000003" customHeight="1" x14ac:dyDescent="0.4">
      <c r="A7" s="1"/>
      <c r="B7" s="1"/>
      <c r="C7" s="1"/>
      <c r="D7" s="4" t="s">
        <v>152</v>
      </c>
      <c r="E7" s="600">
        <f>'②実績報告書（TCVB)'!D15</f>
        <v>0</v>
      </c>
      <c r="F7" s="601"/>
      <c r="G7" s="601"/>
      <c r="H7" s="601"/>
      <c r="I7" s="601"/>
      <c r="J7" s="601"/>
      <c r="K7" s="601"/>
      <c r="L7" s="601"/>
      <c r="M7" s="601"/>
      <c r="N7" s="601"/>
      <c r="O7" s="601"/>
      <c r="P7" s="601"/>
    </row>
    <row r="8" spans="1:16" ht="32.450000000000003" customHeight="1" x14ac:dyDescent="0.4">
      <c r="A8" s="1"/>
      <c r="B8" s="1"/>
      <c r="C8" s="1"/>
      <c r="D8" s="602" t="s">
        <v>153</v>
      </c>
      <c r="E8" s="602"/>
      <c r="F8" s="602"/>
      <c r="G8" s="602"/>
      <c r="H8" s="602"/>
      <c r="I8" s="602"/>
      <c r="J8" s="602"/>
      <c r="K8" s="602"/>
      <c r="L8" s="602"/>
      <c r="M8" s="602"/>
      <c r="N8" s="602"/>
      <c r="O8" s="602"/>
      <c r="P8" s="602"/>
    </row>
    <row r="9" spans="1:16" x14ac:dyDescent="0.4">
      <c r="A9" s="1"/>
      <c r="B9" s="1"/>
      <c r="C9" s="1"/>
      <c r="D9" s="1"/>
      <c r="E9" s="1"/>
      <c r="F9" s="1"/>
      <c r="G9" s="1"/>
      <c r="H9" s="1"/>
      <c r="I9" s="1"/>
      <c r="J9" s="1"/>
      <c r="K9" s="1"/>
      <c r="L9" s="1"/>
      <c r="M9" s="1"/>
      <c r="N9" s="1"/>
      <c r="O9" s="1"/>
      <c r="P9" s="1"/>
    </row>
    <row r="10" spans="1:16" ht="18" customHeight="1" x14ac:dyDescent="0.4">
      <c r="A10" s="1"/>
      <c r="B10" s="299" t="s">
        <v>514</v>
      </c>
      <c r="C10" s="299"/>
      <c r="D10" s="299"/>
      <c r="E10" s="299"/>
      <c r="F10" s="299"/>
      <c r="G10" s="299"/>
      <c r="H10" s="299"/>
      <c r="I10" s="299"/>
      <c r="J10" s="299"/>
      <c r="K10" s="299"/>
      <c r="L10" s="299"/>
      <c r="M10" s="299"/>
      <c r="N10" s="299"/>
      <c r="O10" s="299"/>
      <c r="P10" s="88"/>
    </row>
    <row r="11" spans="1:16" x14ac:dyDescent="0.4">
      <c r="A11" s="1"/>
      <c r="B11" s="299"/>
      <c r="C11" s="299"/>
      <c r="D11" s="299"/>
      <c r="E11" s="299"/>
      <c r="F11" s="299"/>
      <c r="G11" s="299"/>
      <c r="H11" s="299"/>
      <c r="I11" s="299"/>
      <c r="J11" s="299"/>
      <c r="K11" s="299"/>
      <c r="L11" s="299"/>
      <c r="M11" s="299"/>
      <c r="N11" s="299"/>
      <c r="O11" s="299"/>
      <c r="P11" s="88"/>
    </row>
    <row r="12" spans="1:16" x14ac:dyDescent="0.4">
      <c r="A12" s="1"/>
      <c r="B12" s="1"/>
      <c r="C12" s="1"/>
      <c r="D12" s="1"/>
      <c r="E12" s="1"/>
      <c r="F12" s="1"/>
      <c r="G12" s="1"/>
      <c r="H12" s="1"/>
      <c r="I12" s="1"/>
      <c r="J12" s="1"/>
      <c r="K12" s="1"/>
      <c r="L12" s="1"/>
      <c r="M12" s="1"/>
      <c r="N12" s="1"/>
      <c r="O12" s="1"/>
      <c r="P12" s="1"/>
    </row>
    <row r="13" spans="1:16" ht="29.45" customHeight="1" x14ac:dyDescent="0.4">
      <c r="A13" s="1"/>
      <c r="B13" s="58" t="s">
        <v>154</v>
      </c>
      <c r="C13" s="373">
        <f>'⑩（香川県）請求書'!H27</f>
        <v>0</v>
      </c>
      <c r="D13" s="373"/>
      <c r="E13" s="373"/>
      <c r="F13" s="373"/>
      <c r="G13" s="373"/>
      <c r="H13" s="373"/>
      <c r="I13" s="373"/>
      <c r="J13" s="373"/>
      <c r="K13" s="373"/>
      <c r="L13" s="373"/>
      <c r="M13" s="373"/>
      <c r="N13" s="373"/>
      <c r="O13" s="373"/>
      <c r="P13" s="1"/>
    </row>
    <row r="14" spans="1:16" ht="29.45" customHeight="1" x14ac:dyDescent="0.4">
      <c r="A14" s="1"/>
      <c r="B14" s="58" t="s">
        <v>155</v>
      </c>
      <c r="C14" s="373">
        <f>'⑩（香川県）請求書'!H28</f>
        <v>0</v>
      </c>
      <c r="D14" s="373"/>
      <c r="E14" s="373"/>
      <c r="F14" s="373"/>
      <c r="G14" s="373"/>
      <c r="H14" s="373"/>
      <c r="I14" s="373"/>
      <c r="J14" s="373"/>
      <c r="K14" s="373"/>
      <c r="L14" s="373"/>
      <c r="M14" s="373"/>
      <c r="N14" s="373"/>
      <c r="O14" s="373"/>
      <c r="P14" s="1"/>
    </row>
    <row r="15" spans="1:16" ht="29.45" customHeight="1" x14ac:dyDescent="0.4">
      <c r="A15" s="1"/>
      <c r="B15" s="58" t="s">
        <v>156</v>
      </c>
      <c r="C15" s="373" t="str">
        <f>'⑩（香川県）請求書'!D25</f>
        <v>銀行　　　　　　　（支）店</v>
      </c>
      <c r="D15" s="373"/>
      <c r="E15" s="373"/>
      <c r="F15" s="373"/>
      <c r="G15" s="373"/>
      <c r="H15" s="373"/>
      <c r="I15" s="373"/>
      <c r="J15" s="373"/>
      <c r="K15" s="373"/>
      <c r="L15" s="373"/>
      <c r="M15" s="373"/>
      <c r="N15" s="373"/>
      <c r="O15" s="373"/>
      <c r="P15" s="1"/>
    </row>
    <row r="16" spans="1:16" ht="29.45" customHeight="1" x14ac:dyDescent="0.4">
      <c r="A16" s="1"/>
      <c r="B16" s="58" t="s">
        <v>157</v>
      </c>
      <c r="C16" s="598" t="s">
        <v>159</v>
      </c>
      <c r="D16" s="598"/>
      <c r="E16" s="598"/>
      <c r="F16" s="598"/>
      <c r="G16" s="598"/>
      <c r="H16" s="598"/>
      <c r="I16" s="598"/>
      <c r="J16" s="598"/>
      <c r="K16" s="598"/>
      <c r="L16" s="598"/>
      <c r="M16" s="598"/>
      <c r="N16" s="598"/>
      <c r="O16" s="598"/>
      <c r="P16" s="1"/>
    </row>
    <row r="17" spans="1:16" ht="29.45" customHeight="1" x14ac:dyDescent="0.4">
      <c r="A17" s="1"/>
      <c r="B17" s="58" t="s">
        <v>158</v>
      </c>
      <c r="C17" s="373"/>
      <c r="D17" s="373"/>
      <c r="E17" s="373"/>
      <c r="F17" s="373"/>
      <c r="G17" s="373"/>
      <c r="H17" s="373"/>
      <c r="I17" s="373"/>
      <c r="J17" s="373"/>
      <c r="K17" s="373"/>
      <c r="L17" s="373"/>
      <c r="M17" s="373"/>
      <c r="N17" s="373"/>
      <c r="O17" s="373"/>
      <c r="P17" s="1"/>
    </row>
    <row r="18" spans="1:16" x14ac:dyDescent="0.4">
      <c r="A18" s="1"/>
      <c r="B18" s="1"/>
      <c r="C18" s="1"/>
      <c r="D18" s="1"/>
      <c r="E18" s="1"/>
      <c r="F18" s="1"/>
      <c r="G18" s="1"/>
      <c r="H18" s="1"/>
      <c r="I18" s="1"/>
      <c r="J18" s="1"/>
      <c r="K18" s="1"/>
      <c r="L18" s="1"/>
      <c r="M18" s="1"/>
      <c r="N18" s="1"/>
      <c r="O18" s="1"/>
      <c r="P18" s="1"/>
    </row>
    <row r="19" spans="1:16" x14ac:dyDescent="0.4">
      <c r="A19" s="1"/>
      <c r="B19" s="60" t="s">
        <v>160</v>
      </c>
      <c r="C19" s="1" t="s">
        <v>515</v>
      </c>
      <c r="D19" s="1"/>
      <c r="E19" s="1"/>
      <c r="F19" s="1"/>
      <c r="G19" s="1"/>
      <c r="H19" s="1"/>
      <c r="I19" s="1"/>
      <c r="J19" s="1"/>
      <c r="K19" s="1"/>
      <c r="L19" s="1"/>
      <c r="M19" s="1"/>
      <c r="N19" s="1"/>
      <c r="O19" s="1"/>
      <c r="P19" s="1"/>
    </row>
    <row r="20" spans="1:16" ht="29.45" customHeight="1" x14ac:dyDescent="0.4">
      <c r="A20" s="1"/>
      <c r="B20" s="58" t="s">
        <v>28</v>
      </c>
      <c r="C20" s="373">
        <f>※まずはこのシートに入力※基本データ!D4</f>
        <v>0</v>
      </c>
      <c r="D20" s="373"/>
      <c r="E20" s="373"/>
      <c r="F20" s="373"/>
      <c r="G20" s="373"/>
      <c r="H20" s="373"/>
      <c r="I20" s="373"/>
      <c r="J20" s="373"/>
      <c r="K20" s="373"/>
      <c r="L20" s="373"/>
      <c r="M20" s="373"/>
      <c r="N20" s="373"/>
      <c r="O20" s="373"/>
      <c r="P20" s="1"/>
    </row>
    <row r="21" spans="1:16" ht="29.1" customHeight="1" x14ac:dyDescent="0.4">
      <c r="A21" s="1"/>
      <c r="B21" s="58" t="s">
        <v>29</v>
      </c>
      <c r="C21" s="373">
        <f>※まずはこのシートに入力※基本データ!D5</f>
        <v>0</v>
      </c>
      <c r="D21" s="373"/>
      <c r="E21" s="373"/>
      <c r="F21" s="373"/>
      <c r="G21" s="373"/>
      <c r="H21" s="373"/>
      <c r="I21" s="373"/>
      <c r="J21" s="373"/>
      <c r="K21" s="373"/>
      <c r="L21" s="373"/>
      <c r="M21" s="373"/>
      <c r="N21" s="373"/>
      <c r="O21" s="373"/>
      <c r="P21" s="1"/>
    </row>
    <row r="22" spans="1:16" ht="29.1" customHeight="1" x14ac:dyDescent="0.4">
      <c r="A22" s="1"/>
      <c r="B22" s="58" t="s">
        <v>161</v>
      </c>
      <c r="C22" s="481">
        <f>※まずはこのシートに入力※基本データ!E6</f>
        <v>0</v>
      </c>
      <c r="D22" s="601"/>
      <c r="E22" s="601">
        <f>※まずはこのシートに入力※基本データ!H6</f>
        <v>0</v>
      </c>
      <c r="F22" s="601"/>
      <c r="G22" s="601"/>
      <c r="H22" s="601"/>
      <c r="I22" s="601"/>
      <c r="J22" s="601"/>
      <c r="K22" s="601"/>
      <c r="L22" s="601"/>
      <c r="M22" s="244"/>
      <c r="N22" s="244"/>
      <c r="O22" s="241" t="s">
        <v>312</v>
      </c>
      <c r="P22" s="1"/>
    </row>
    <row r="23" spans="1:16" x14ac:dyDescent="0.4">
      <c r="A23" s="1"/>
      <c r="B23" s="1"/>
      <c r="C23" s="1"/>
      <c r="D23" s="1"/>
      <c r="E23" s="1"/>
      <c r="F23" s="1"/>
      <c r="G23" s="1"/>
      <c r="H23" s="1"/>
      <c r="I23" s="1"/>
      <c r="J23" s="1"/>
      <c r="K23" s="1"/>
      <c r="L23" s="1"/>
      <c r="M23" s="1"/>
      <c r="N23" s="1"/>
      <c r="O23" s="1"/>
      <c r="P23" s="1"/>
    </row>
    <row r="24" spans="1:16" x14ac:dyDescent="0.4">
      <c r="A24" s="1"/>
      <c r="B24" s="1"/>
      <c r="C24" s="1"/>
      <c r="D24" s="1"/>
      <c r="E24" s="1"/>
      <c r="F24" s="1"/>
      <c r="G24" s="1"/>
      <c r="H24" s="1"/>
      <c r="I24" s="1"/>
      <c r="J24" s="1"/>
      <c r="K24" s="1"/>
      <c r="L24" s="1"/>
      <c r="M24" s="1"/>
      <c r="N24" s="1"/>
      <c r="O24" s="1"/>
      <c r="P24" s="1"/>
    </row>
    <row r="25" spans="1:16" x14ac:dyDescent="0.4">
      <c r="A25" s="1"/>
      <c r="B25" s="1"/>
      <c r="C25" s="1"/>
      <c r="D25" s="1"/>
      <c r="E25" s="1"/>
      <c r="F25" s="1"/>
      <c r="G25" s="1"/>
      <c r="H25" s="1"/>
      <c r="I25" s="1"/>
      <c r="J25" s="1"/>
      <c r="K25" s="1"/>
      <c r="L25" s="1"/>
      <c r="M25" s="1"/>
      <c r="N25" s="1"/>
      <c r="O25" s="1"/>
      <c r="P25" s="1"/>
    </row>
  </sheetData>
  <mergeCells count="15">
    <mergeCell ref="C22:D22"/>
    <mergeCell ref="E22:L22"/>
    <mergeCell ref="C17:O17"/>
    <mergeCell ref="C20:O20"/>
    <mergeCell ref="C21:O21"/>
    <mergeCell ref="A1:P1"/>
    <mergeCell ref="E6:P6"/>
    <mergeCell ref="E7:P7"/>
    <mergeCell ref="D8:P8"/>
    <mergeCell ref="B10:O11"/>
    <mergeCell ref="C13:O13"/>
    <mergeCell ref="C14:O14"/>
    <mergeCell ref="C15:O15"/>
    <mergeCell ref="C16:O16"/>
    <mergeCell ref="B4:E4"/>
  </mergeCells>
  <phoneticPr fontId="3"/>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zoomScaleNormal="100" zoomScaleSheetLayoutView="100" workbookViewId="0">
      <selection activeCell="K12" sqref="K12"/>
    </sheetView>
  </sheetViews>
  <sheetFormatPr defaultColWidth="8.625" defaultRowHeight="18.75" x14ac:dyDescent="0.4"/>
  <cols>
    <col min="1" max="1" width="4.875" style="1" customWidth="1"/>
    <col min="2" max="2" width="2.625" style="2" customWidth="1"/>
    <col min="3" max="3" width="7.5" style="1" customWidth="1"/>
    <col min="4" max="4" width="8.625" style="1"/>
    <col min="5" max="5" width="8.625" style="1" customWidth="1"/>
    <col min="6" max="6" width="9.375" style="1" customWidth="1"/>
    <col min="7" max="7" width="8.875" style="1" customWidth="1"/>
    <col min="8" max="8" width="9.625" style="1" customWidth="1"/>
    <col min="9" max="9" width="13" style="1" customWidth="1"/>
    <col min="10" max="10" width="3.625" style="1" customWidth="1"/>
    <col min="11" max="16384" width="8.625" style="1"/>
  </cols>
  <sheetData>
    <row r="1" spans="1:10" ht="30" customHeight="1" x14ac:dyDescent="0.4">
      <c r="A1" s="290" t="s">
        <v>0</v>
      </c>
      <c r="B1" s="291"/>
      <c r="C1" s="291"/>
      <c r="D1" s="291"/>
      <c r="E1" s="291"/>
      <c r="F1" s="291"/>
      <c r="G1" s="291"/>
      <c r="H1" s="291"/>
      <c r="I1" s="291"/>
      <c r="J1" s="291"/>
    </row>
    <row r="2" spans="1:10" ht="17.45" customHeight="1" thickBot="1" x14ac:dyDescent="0.45">
      <c r="B2" s="2">
        <v>1</v>
      </c>
      <c r="C2" s="1" t="s">
        <v>1</v>
      </c>
    </row>
    <row r="3" spans="1:10" ht="27" customHeight="1" thickBot="1" x14ac:dyDescent="0.45">
      <c r="D3" s="3" t="s">
        <v>2</v>
      </c>
      <c r="E3" s="234"/>
      <c r="F3" s="4" t="s">
        <v>26</v>
      </c>
      <c r="G3" s="234"/>
    </row>
    <row r="4" spans="1:10" ht="27" customHeight="1" thickBot="1" x14ac:dyDescent="0.45">
      <c r="C4" s="5" t="s">
        <v>3</v>
      </c>
      <c r="D4" s="288"/>
      <c r="E4" s="292"/>
      <c r="F4" s="292"/>
      <c r="G4" s="292"/>
      <c r="H4" s="292"/>
      <c r="I4" s="289"/>
    </row>
    <row r="5" spans="1:10" ht="27" customHeight="1" thickBot="1" x14ac:dyDescent="0.45">
      <c r="C5" s="5" t="s">
        <v>4</v>
      </c>
      <c r="D5" s="288"/>
      <c r="E5" s="292"/>
      <c r="F5" s="292"/>
      <c r="G5" s="292"/>
      <c r="H5" s="292"/>
      <c r="I5" s="289"/>
    </row>
    <row r="6" spans="1:10" ht="27" customHeight="1" thickBot="1" x14ac:dyDescent="0.45">
      <c r="C6" s="6" t="s">
        <v>5</v>
      </c>
      <c r="D6" s="7" t="s">
        <v>6</v>
      </c>
      <c r="E6" s="286"/>
      <c r="F6" s="287"/>
      <c r="G6" s="4" t="s">
        <v>7</v>
      </c>
      <c r="H6" s="288"/>
      <c r="I6" s="289"/>
    </row>
    <row r="7" spans="1:10" ht="27" customHeight="1" thickBot="1" x14ac:dyDescent="0.45">
      <c r="C7" s="6" t="s">
        <v>8</v>
      </c>
      <c r="D7" s="7" t="s">
        <v>6</v>
      </c>
      <c r="E7" s="286"/>
      <c r="F7" s="287"/>
      <c r="G7" s="7" t="s">
        <v>7</v>
      </c>
      <c r="H7" s="288"/>
      <c r="I7" s="289"/>
    </row>
    <row r="8" spans="1:10" ht="27" customHeight="1" thickBot="1" x14ac:dyDescent="0.45">
      <c r="C8" s="5" t="s">
        <v>9</v>
      </c>
      <c r="D8" s="288"/>
      <c r="E8" s="292"/>
      <c r="F8" s="292"/>
      <c r="G8" s="292"/>
      <c r="H8" s="292"/>
      <c r="I8" s="289"/>
    </row>
    <row r="9" spans="1:10" ht="27" customHeight="1" thickBot="1" x14ac:dyDescent="0.45">
      <c r="C9" s="5" t="s">
        <v>10</v>
      </c>
      <c r="D9" s="288"/>
      <c r="E9" s="292"/>
      <c r="F9" s="292"/>
      <c r="G9" s="292"/>
      <c r="H9" s="292"/>
      <c r="I9" s="289"/>
    </row>
    <row r="10" spans="1:10" ht="24" customHeight="1" x14ac:dyDescent="0.4"/>
    <row r="11" spans="1:10" ht="17.45" customHeight="1" thickBot="1" x14ac:dyDescent="0.45">
      <c r="B11" s="2">
        <v>2</v>
      </c>
      <c r="C11" s="1" t="s">
        <v>11</v>
      </c>
    </row>
    <row r="12" spans="1:10" ht="27" customHeight="1" thickBot="1" x14ac:dyDescent="0.45">
      <c r="C12" s="8" t="s">
        <v>12</v>
      </c>
      <c r="D12" s="288"/>
      <c r="E12" s="292"/>
      <c r="F12" s="292"/>
      <c r="G12" s="292"/>
      <c r="H12" s="292"/>
      <c r="I12" s="289"/>
    </row>
    <row r="13" spans="1:10" ht="53.1" customHeight="1" thickBot="1" x14ac:dyDescent="0.45">
      <c r="C13" s="8" t="s">
        <v>13</v>
      </c>
      <c r="D13" s="298"/>
      <c r="E13" s="299"/>
      <c r="F13" s="299"/>
      <c r="G13" s="299"/>
      <c r="H13" s="299"/>
      <c r="I13" s="300"/>
    </row>
    <row r="14" spans="1:10" ht="24" customHeight="1" thickBot="1" x14ac:dyDescent="0.45">
      <c r="C14" s="8" t="s">
        <v>14</v>
      </c>
      <c r="D14" s="288" t="s">
        <v>268</v>
      </c>
      <c r="E14" s="292"/>
      <c r="F14" s="292"/>
      <c r="G14" s="292"/>
      <c r="H14" s="292"/>
      <c r="I14" s="289"/>
    </row>
    <row r="15" spans="1:10" ht="24" customHeight="1" thickBot="1" x14ac:dyDescent="0.45">
      <c r="C15" s="8" t="s">
        <v>15</v>
      </c>
      <c r="D15" s="301"/>
      <c r="E15" s="302"/>
      <c r="F15" s="302"/>
      <c r="G15" s="302"/>
      <c r="H15" s="302"/>
      <c r="I15" s="303"/>
    </row>
    <row r="16" spans="1:10" ht="24" customHeight="1" thickBot="1" x14ac:dyDescent="0.45">
      <c r="C16" s="8" t="s">
        <v>16</v>
      </c>
      <c r="D16" s="7" t="s">
        <v>17</v>
      </c>
      <c r="E16" s="7"/>
      <c r="F16" s="9" t="s">
        <v>270</v>
      </c>
      <c r="G16" s="10"/>
      <c r="H16" s="11" t="s">
        <v>271</v>
      </c>
      <c r="I16" s="7"/>
    </row>
    <row r="17" spans="3:11" ht="24" customHeight="1" thickBot="1" x14ac:dyDescent="0.45">
      <c r="D17" s="7" t="s">
        <v>18</v>
      </c>
      <c r="E17" s="293">
        <f>SUM(E16+G16+I16)</f>
        <v>0</v>
      </c>
      <c r="F17" s="294"/>
      <c r="G17" s="294"/>
      <c r="H17" s="295"/>
      <c r="I17" s="12" t="s">
        <v>19</v>
      </c>
    </row>
    <row r="18" spans="3:11" ht="24" customHeight="1" thickBot="1" x14ac:dyDescent="0.45">
      <c r="C18" s="8" t="s">
        <v>20</v>
      </c>
      <c r="D18" s="288"/>
      <c r="E18" s="292"/>
      <c r="F18" s="292"/>
      <c r="G18" s="292"/>
      <c r="H18" s="292"/>
      <c r="I18" s="289"/>
      <c r="K18" s="1" t="s">
        <v>269</v>
      </c>
    </row>
    <row r="19" spans="3:11" ht="27.95" customHeight="1" x14ac:dyDescent="0.4">
      <c r="D19" s="296" t="s">
        <v>21</v>
      </c>
      <c r="E19" s="297"/>
      <c r="F19" s="297"/>
      <c r="G19" s="297"/>
      <c r="H19" s="297"/>
      <c r="I19" s="297"/>
    </row>
  </sheetData>
  <mergeCells count="16">
    <mergeCell ref="E17:H17"/>
    <mergeCell ref="D18:I18"/>
    <mergeCell ref="D19:I19"/>
    <mergeCell ref="D8:I8"/>
    <mergeCell ref="D9:I9"/>
    <mergeCell ref="D12:I12"/>
    <mergeCell ref="D13:I13"/>
    <mergeCell ref="D14:I14"/>
    <mergeCell ref="D15:I15"/>
    <mergeCell ref="E7:F7"/>
    <mergeCell ref="H7:I7"/>
    <mergeCell ref="A1:J1"/>
    <mergeCell ref="D4:I4"/>
    <mergeCell ref="D5:I5"/>
    <mergeCell ref="E6:F6"/>
    <mergeCell ref="H6:I6"/>
  </mergeCells>
  <phoneticPr fontId="3"/>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C8DF-9FF1-45A7-A674-0CB470653239}">
  <dimension ref="A2:I20"/>
  <sheetViews>
    <sheetView tabSelected="1" zoomScaleNormal="100" workbookViewId="0">
      <selection activeCell="B11" sqref="B11:I16"/>
    </sheetView>
  </sheetViews>
  <sheetFormatPr defaultRowHeight="18.75" x14ac:dyDescent="0.4"/>
  <cols>
    <col min="1" max="1" width="4.5" customWidth="1"/>
  </cols>
  <sheetData>
    <row r="2" spans="1:9" x14ac:dyDescent="0.4">
      <c r="A2" s="603" t="s">
        <v>528</v>
      </c>
      <c r="B2" s="603"/>
      <c r="C2" s="603"/>
      <c r="D2" s="603"/>
      <c r="E2" s="603"/>
      <c r="F2" s="603"/>
      <c r="G2" s="603"/>
      <c r="H2" s="603"/>
      <c r="I2" s="603"/>
    </row>
    <row r="4" spans="1:9" x14ac:dyDescent="0.4">
      <c r="B4" t="s">
        <v>531</v>
      </c>
    </row>
    <row r="5" spans="1:9" x14ac:dyDescent="0.4">
      <c r="B5" t="s">
        <v>527</v>
      </c>
    </row>
    <row r="6" spans="1:9" x14ac:dyDescent="0.4">
      <c r="B6" t="s">
        <v>532</v>
      </c>
    </row>
    <row r="7" spans="1:9" ht="18.75" customHeight="1" x14ac:dyDescent="0.4">
      <c r="B7" t="s">
        <v>533</v>
      </c>
    </row>
    <row r="8" spans="1:9" x14ac:dyDescent="0.4">
      <c r="B8" t="s">
        <v>538</v>
      </c>
    </row>
    <row r="9" spans="1:9" x14ac:dyDescent="0.4">
      <c r="B9" t="s">
        <v>529</v>
      </c>
    </row>
    <row r="11" spans="1:9" x14ac:dyDescent="0.4">
      <c r="B11" s="604"/>
      <c r="C11" s="605"/>
      <c r="D11" s="605"/>
      <c r="E11" s="605"/>
      <c r="F11" s="605"/>
      <c r="G11" s="605"/>
      <c r="H11" s="605"/>
      <c r="I11" s="606"/>
    </row>
    <row r="12" spans="1:9" x14ac:dyDescent="0.4">
      <c r="B12" s="607"/>
      <c r="C12" s="603"/>
      <c r="D12" s="603"/>
      <c r="E12" s="603"/>
      <c r="F12" s="603"/>
      <c r="G12" s="603"/>
      <c r="H12" s="603"/>
      <c r="I12" s="608"/>
    </row>
    <row r="13" spans="1:9" x14ac:dyDescent="0.4">
      <c r="B13" s="607"/>
      <c r="C13" s="603"/>
      <c r="D13" s="603"/>
      <c r="E13" s="603"/>
      <c r="F13" s="603"/>
      <c r="G13" s="603"/>
      <c r="H13" s="603"/>
      <c r="I13" s="608"/>
    </row>
    <row r="14" spans="1:9" x14ac:dyDescent="0.4">
      <c r="B14" s="607"/>
      <c r="C14" s="603"/>
      <c r="D14" s="603"/>
      <c r="E14" s="603"/>
      <c r="F14" s="603"/>
      <c r="G14" s="603"/>
      <c r="H14" s="603"/>
      <c r="I14" s="608"/>
    </row>
    <row r="15" spans="1:9" x14ac:dyDescent="0.4">
      <c r="B15" s="607"/>
      <c r="C15" s="603"/>
      <c r="D15" s="603"/>
      <c r="E15" s="603"/>
      <c r="F15" s="603"/>
      <c r="G15" s="603"/>
      <c r="H15" s="603"/>
      <c r="I15" s="608"/>
    </row>
    <row r="16" spans="1:9" x14ac:dyDescent="0.4">
      <c r="B16" s="609"/>
      <c r="C16" s="610"/>
      <c r="D16" s="610"/>
      <c r="E16" s="610"/>
      <c r="F16" s="610"/>
      <c r="G16" s="610"/>
      <c r="H16" s="610"/>
      <c r="I16" s="611"/>
    </row>
    <row r="18" spans="2:9" x14ac:dyDescent="0.4">
      <c r="B18" s="432" t="s">
        <v>530</v>
      </c>
      <c r="C18" s="432"/>
      <c r="D18" s="432"/>
      <c r="E18" s="432"/>
      <c r="F18" s="432"/>
      <c r="G18" s="432"/>
      <c r="H18" s="432"/>
      <c r="I18" s="432"/>
    </row>
    <row r="19" spans="2:9" x14ac:dyDescent="0.4">
      <c r="B19" s="243"/>
      <c r="C19" s="243"/>
      <c r="D19" s="243"/>
      <c r="E19" s="243"/>
      <c r="F19" s="243"/>
      <c r="G19" s="243"/>
      <c r="H19" s="243"/>
      <c r="I19" s="243"/>
    </row>
    <row r="20" spans="2:9" x14ac:dyDescent="0.4">
      <c r="B20" s="612" t="s">
        <v>230</v>
      </c>
      <c r="C20" s="612"/>
      <c r="D20" s="612"/>
      <c r="E20" s="612"/>
      <c r="F20" s="612"/>
      <c r="G20" s="612"/>
      <c r="H20" s="612"/>
      <c r="I20" s="612"/>
    </row>
  </sheetData>
  <mergeCells count="4">
    <mergeCell ref="A2:I2"/>
    <mergeCell ref="B11:I16"/>
    <mergeCell ref="B18:I18"/>
    <mergeCell ref="B20:I20"/>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E7917-EB1A-47E0-ADF4-24988E5D3532}">
  <sheetPr>
    <tabColor theme="8" tint="0.79998168889431442"/>
  </sheetPr>
  <dimension ref="A1:E47"/>
  <sheetViews>
    <sheetView view="pageBreakPreview" topLeftCell="A6" zoomScale="85" zoomScaleNormal="70" zoomScaleSheetLayoutView="85" workbookViewId="0">
      <selection activeCell="J17" sqref="J17"/>
    </sheetView>
  </sheetViews>
  <sheetFormatPr defaultColWidth="8" defaultRowHeight="18.75" x14ac:dyDescent="0.4"/>
  <cols>
    <col min="1" max="1" width="3.875" style="1" customWidth="1"/>
    <col min="2" max="3" width="25.875" style="1" customWidth="1"/>
    <col min="4" max="4" width="27.75" style="1" customWidth="1"/>
    <col min="5" max="5" width="2.125" style="1" customWidth="1"/>
    <col min="6" max="16384" width="8" style="1"/>
  </cols>
  <sheetData>
    <row r="1" spans="1:5" ht="36" customHeight="1" x14ac:dyDescent="0.4">
      <c r="A1" s="310" t="s">
        <v>341</v>
      </c>
      <c r="B1" s="310"/>
      <c r="C1" s="310"/>
      <c r="D1" s="310"/>
    </row>
    <row r="2" spans="1:5" x14ac:dyDescent="0.4">
      <c r="A2" s="307" t="s">
        <v>455</v>
      </c>
      <c r="B2" s="307"/>
      <c r="C2" s="307"/>
      <c r="D2" s="307"/>
      <c r="E2" s="307"/>
    </row>
    <row r="3" spans="1:5" ht="9.4" customHeight="1" thickBot="1" x14ac:dyDescent="0.45">
      <c r="A3" s="217"/>
      <c r="B3" s="217"/>
      <c r="C3" s="217"/>
      <c r="D3" s="217"/>
      <c r="E3" s="217"/>
    </row>
    <row r="4" spans="1:5" ht="19.5" thickBot="1" x14ac:dyDescent="0.45">
      <c r="B4" s="218" t="s">
        <v>456</v>
      </c>
      <c r="C4" s="219" t="s">
        <v>457</v>
      </c>
      <c r="D4" s="219" t="s">
        <v>458</v>
      </c>
    </row>
    <row r="5" spans="1:5" ht="36.75" thickBot="1" x14ac:dyDescent="0.45">
      <c r="B5" s="220" t="s">
        <v>459</v>
      </c>
      <c r="C5" s="221" t="s">
        <v>460</v>
      </c>
      <c r="D5" s="222" t="s">
        <v>537</v>
      </c>
    </row>
    <row r="6" spans="1:5" ht="52.5" customHeight="1" thickBot="1" x14ac:dyDescent="0.45">
      <c r="B6" s="251" t="s">
        <v>461</v>
      </c>
      <c r="C6" s="221" t="s">
        <v>462</v>
      </c>
      <c r="D6" s="222" t="s">
        <v>536</v>
      </c>
    </row>
    <row r="7" spans="1:5" ht="19.5" thickBot="1" x14ac:dyDescent="0.45">
      <c r="B7" s="220" t="s">
        <v>463</v>
      </c>
      <c r="C7" s="311" t="s">
        <v>464</v>
      </c>
      <c r="D7" s="312"/>
    </row>
    <row r="8" spans="1:5" x14ac:dyDescent="0.4">
      <c r="B8" s="313" t="s">
        <v>465</v>
      </c>
      <c r="C8" s="314"/>
      <c r="D8" s="315"/>
    </row>
    <row r="9" spans="1:5" ht="28.5" customHeight="1" x14ac:dyDescent="0.4">
      <c r="B9" s="316" t="s">
        <v>513</v>
      </c>
      <c r="C9" s="317"/>
      <c r="D9" s="318"/>
    </row>
    <row r="10" spans="1:5" ht="38.65" customHeight="1" x14ac:dyDescent="0.4">
      <c r="B10" s="316" t="s">
        <v>466</v>
      </c>
      <c r="C10" s="317"/>
      <c r="D10" s="318"/>
    </row>
    <row r="11" spans="1:5" ht="25.15" customHeight="1" thickBot="1" x14ac:dyDescent="0.45">
      <c r="B11" s="319" t="s">
        <v>467</v>
      </c>
      <c r="C11" s="320"/>
      <c r="D11" s="321"/>
    </row>
    <row r="12" spans="1:5" ht="10.15" customHeight="1" x14ac:dyDescent="0.4">
      <c r="B12" s="223"/>
      <c r="C12" s="223"/>
      <c r="D12" s="223"/>
    </row>
    <row r="13" spans="1:5" x14ac:dyDescent="0.4">
      <c r="A13" s="307" t="s">
        <v>468</v>
      </c>
      <c r="B13" s="307"/>
      <c r="C13" s="307"/>
      <c r="D13" s="307"/>
      <c r="E13" s="307"/>
    </row>
    <row r="14" spans="1:5" ht="9.4" customHeight="1" x14ac:dyDescent="0.4">
      <c r="B14" s="224"/>
    </row>
    <row r="15" spans="1:5" x14ac:dyDescent="0.4">
      <c r="B15" s="225" t="s">
        <v>469</v>
      </c>
    </row>
    <row r="16" spans="1:5" x14ac:dyDescent="0.4">
      <c r="B16" s="308" t="s">
        <v>470</v>
      </c>
      <c r="C16" s="308"/>
      <c r="D16" s="308"/>
    </row>
    <row r="17" spans="1:5" x14ac:dyDescent="0.4">
      <c r="B17" s="308" t="s">
        <v>471</v>
      </c>
      <c r="C17" s="308"/>
      <c r="D17" s="308"/>
    </row>
    <row r="18" spans="1:5" x14ac:dyDescent="0.4">
      <c r="B18" s="308" t="s">
        <v>472</v>
      </c>
      <c r="C18" s="308"/>
      <c r="D18" s="308"/>
    </row>
    <row r="19" spans="1:5" x14ac:dyDescent="0.4">
      <c r="B19" s="308" t="s">
        <v>473</v>
      </c>
      <c r="C19" s="308"/>
      <c r="D19" s="308"/>
    </row>
    <row r="20" spans="1:5" x14ac:dyDescent="0.4">
      <c r="B20" s="308" t="s">
        <v>474</v>
      </c>
      <c r="C20" s="308"/>
      <c r="D20" s="308"/>
    </row>
    <row r="21" spans="1:5" x14ac:dyDescent="0.4">
      <c r="B21" s="225" t="s">
        <v>475</v>
      </c>
    </row>
    <row r="22" spans="1:5" x14ac:dyDescent="0.4">
      <c r="B22" s="308" t="s">
        <v>476</v>
      </c>
      <c r="C22" s="308"/>
      <c r="D22" s="308"/>
    </row>
    <row r="23" spans="1:5" x14ac:dyDescent="0.4">
      <c r="B23" s="308" t="s">
        <v>477</v>
      </c>
      <c r="C23" s="308"/>
      <c r="D23" s="308"/>
    </row>
    <row r="24" spans="1:5" ht="10.15" customHeight="1" x14ac:dyDescent="0.4">
      <c r="B24" s="226"/>
      <c r="C24" s="226"/>
      <c r="D24" s="226"/>
    </row>
    <row r="25" spans="1:5" x14ac:dyDescent="0.4">
      <c r="B25" s="309" t="s">
        <v>478</v>
      </c>
      <c r="C25" s="309"/>
      <c r="D25" s="309"/>
    </row>
    <row r="26" spans="1:5" x14ac:dyDescent="0.4">
      <c r="B26" s="305" t="s">
        <v>479</v>
      </c>
      <c r="C26" s="305"/>
      <c r="D26" s="305"/>
    </row>
    <row r="27" spans="1:5" x14ac:dyDescent="0.4">
      <c r="B27" s="305" t="s">
        <v>480</v>
      </c>
      <c r="C27" s="305"/>
      <c r="D27" s="305"/>
    </row>
    <row r="28" spans="1:5" x14ac:dyDescent="0.4">
      <c r="B28" s="305" t="s">
        <v>481</v>
      </c>
      <c r="C28" s="305"/>
      <c r="D28" s="305"/>
    </row>
    <row r="29" spans="1:5" x14ac:dyDescent="0.4">
      <c r="B29" s="305" t="s">
        <v>482</v>
      </c>
      <c r="C29" s="305"/>
      <c r="D29" s="305"/>
    </row>
    <row r="30" spans="1:5" x14ac:dyDescent="0.4">
      <c r="B30" s="305" t="s">
        <v>483</v>
      </c>
      <c r="C30" s="305"/>
      <c r="D30" s="305"/>
    </row>
    <row r="31" spans="1:5" ht="9.4" customHeight="1" x14ac:dyDescent="0.4">
      <c r="B31" s="227"/>
      <c r="C31" s="227"/>
      <c r="D31" s="227"/>
    </row>
    <row r="32" spans="1:5" x14ac:dyDescent="0.4">
      <c r="A32" s="307" t="s">
        <v>484</v>
      </c>
      <c r="B32" s="307"/>
      <c r="C32" s="307"/>
      <c r="D32" s="307"/>
      <c r="E32" s="307"/>
    </row>
    <row r="33" spans="1:5" ht="7.5" customHeight="1" x14ac:dyDescent="0.4">
      <c r="B33" s="224"/>
    </row>
    <row r="34" spans="1:5" ht="37.5" customHeight="1" x14ac:dyDescent="0.4">
      <c r="A34" s="228">
        <v>1</v>
      </c>
      <c r="B34" s="304" t="s">
        <v>485</v>
      </c>
      <c r="C34" s="304"/>
      <c r="D34" s="304"/>
    </row>
    <row r="35" spans="1:5" x14ac:dyDescent="0.4">
      <c r="A35" s="228">
        <v>2</v>
      </c>
      <c r="B35" s="305" t="s">
        <v>486</v>
      </c>
      <c r="C35" s="305"/>
      <c r="D35" s="305"/>
    </row>
    <row r="36" spans="1:5" ht="41.65" customHeight="1" x14ac:dyDescent="0.4">
      <c r="A36" s="228">
        <v>3</v>
      </c>
      <c r="B36" s="304" t="s">
        <v>487</v>
      </c>
      <c r="C36" s="304"/>
      <c r="D36" s="304"/>
    </row>
    <row r="37" spans="1:5" ht="36" customHeight="1" x14ac:dyDescent="0.4">
      <c r="A37" s="228">
        <v>4</v>
      </c>
      <c r="B37" s="304" t="s">
        <v>488</v>
      </c>
      <c r="C37" s="304"/>
      <c r="D37" s="304"/>
    </row>
    <row r="38" spans="1:5" ht="25.15" customHeight="1" x14ac:dyDescent="0.4">
      <c r="A38" s="228">
        <v>5</v>
      </c>
      <c r="B38" s="304" t="s">
        <v>489</v>
      </c>
      <c r="C38" s="304"/>
      <c r="D38" s="304"/>
    </row>
    <row r="39" spans="1:5" ht="22.9" customHeight="1" x14ac:dyDescent="0.4">
      <c r="A39" s="228">
        <v>6</v>
      </c>
      <c r="B39" s="304" t="s">
        <v>490</v>
      </c>
      <c r="C39" s="304"/>
      <c r="D39" s="304"/>
    </row>
    <row r="40" spans="1:5" x14ac:dyDescent="0.4">
      <c r="A40" s="228">
        <v>7</v>
      </c>
      <c r="B40" s="305" t="s">
        <v>491</v>
      </c>
      <c r="C40" s="305"/>
      <c r="D40" s="305"/>
    </row>
    <row r="41" spans="1:5" x14ac:dyDescent="0.4">
      <c r="B41" s="229"/>
    </row>
    <row r="42" spans="1:5" x14ac:dyDescent="0.4">
      <c r="B42" s="305" t="s">
        <v>492</v>
      </c>
      <c r="C42" s="305"/>
      <c r="D42" s="305"/>
    </row>
    <row r="43" spans="1:5" ht="24" customHeight="1" x14ac:dyDescent="0.4">
      <c r="B43" s="230" t="s">
        <v>493</v>
      </c>
      <c r="C43" s="306" t="s">
        <v>494</v>
      </c>
      <c r="D43" s="306"/>
    </row>
    <row r="44" spans="1:5" ht="38.65" customHeight="1" x14ac:dyDescent="0.4">
      <c r="B44" s="231" t="s">
        <v>495</v>
      </c>
      <c r="C44" s="306" t="s">
        <v>496</v>
      </c>
      <c r="D44" s="306"/>
    </row>
    <row r="45" spans="1:5" x14ac:dyDescent="0.4">
      <c r="B45" s="232"/>
    </row>
    <row r="46" spans="1:5" x14ac:dyDescent="0.4">
      <c r="A46" s="307" t="s">
        <v>497</v>
      </c>
      <c r="B46" s="307"/>
      <c r="C46" s="307"/>
      <c r="D46" s="307"/>
      <c r="E46" s="307"/>
    </row>
    <row r="47" spans="1:5" ht="37.5" customHeight="1" x14ac:dyDescent="0.4">
      <c r="B47" s="304" t="s">
        <v>498</v>
      </c>
      <c r="C47" s="304"/>
      <c r="D47" s="304"/>
    </row>
  </sheetData>
  <mergeCells count="34">
    <mergeCell ref="B17:D17"/>
    <mergeCell ref="A1:D1"/>
    <mergeCell ref="A2:E2"/>
    <mergeCell ref="C7:D7"/>
    <mergeCell ref="B8:D8"/>
    <mergeCell ref="B9:D9"/>
    <mergeCell ref="B10:D10"/>
    <mergeCell ref="B11:D11"/>
    <mergeCell ref="A13:E13"/>
    <mergeCell ref="B16:D16"/>
    <mergeCell ref="A32:E32"/>
    <mergeCell ref="B18:D18"/>
    <mergeCell ref="B19:D19"/>
    <mergeCell ref="B20:D20"/>
    <mergeCell ref="B22:D22"/>
    <mergeCell ref="B23:D23"/>
    <mergeCell ref="B25:D25"/>
    <mergeCell ref="B26:D26"/>
    <mergeCell ref="B28:D28"/>
    <mergeCell ref="B29:D29"/>
    <mergeCell ref="B30:D30"/>
    <mergeCell ref="B27:D27"/>
    <mergeCell ref="B47:D47"/>
    <mergeCell ref="B34:D34"/>
    <mergeCell ref="B35:D35"/>
    <mergeCell ref="B36:D36"/>
    <mergeCell ref="B37:D37"/>
    <mergeCell ref="B38:D38"/>
    <mergeCell ref="B39:D39"/>
    <mergeCell ref="B40:D40"/>
    <mergeCell ref="B42:D42"/>
    <mergeCell ref="C43:D43"/>
    <mergeCell ref="C44:D44"/>
    <mergeCell ref="A46:E46"/>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9FA7-BFB6-4A2D-886A-435178F57937}">
  <sheetPr>
    <tabColor theme="4" tint="0.79998168889431442"/>
  </sheetPr>
  <dimension ref="A1:Y24"/>
  <sheetViews>
    <sheetView view="pageBreakPreview" topLeftCell="A2" zoomScale="85" zoomScaleNormal="100" zoomScaleSheetLayoutView="85" workbookViewId="0">
      <selection activeCell="U33" sqref="U33"/>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12.875" customWidth="1"/>
    <col min="25" max="25" width="9.375" customWidth="1"/>
  </cols>
  <sheetData>
    <row r="1" spans="1:25" ht="20.100000000000001" customHeight="1" x14ac:dyDescent="0.4">
      <c r="A1" s="1"/>
      <c r="B1" s="1" t="s">
        <v>512</v>
      </c>
      <c r="C1" s="1"/>
      <c r="D1" s="1"/>
      <c r="E1" s="1"/>
      <c r="F1" s="1"/>
      <c r="G1" s="1"/>
      <c r="I1" s="1"/>
      <c r="J1" s="1"/>
      <c r="K1" s="1"/>
      <c r="L1" s="1"/>
      <c r="M1" s="1"/>
      <c r="O1" s="1"/>
      <c r="P1" s="1"/>
      <c r="R1" s="377"/>
      <c r="S1" s="377"/>
      <c r="T1" s="377"/>
      <c r="U1" s="377"/>
      <c r="V1" s="377"/>
      <c r="W1" s="377"/>
      <c r="X1" s="377"/>
      <c r="Y1" s="377"/>
    </row>
    <row r="2" spans="1:25" ht="93.6" customHeight="1" x14ac:dyDescent="0.4">
      <c r="A2" s="368" t="s">
        <v>501</v>
      </c>
      <c r="B2" s="368"/>
      <c r="C2" s="368"/>
      <c r="D2" s="368"/>
      <c r="E2" s="368"/>
      <c r="F2" s="368"/>
      <c r="G2" s="368"/>
      <c r="H2" s="368"/>
      <c r="I2" s="368"/>
      <c r="J2" s="368"/>
      <c r="K2" s="368"/>
      <c r="L2" s="368"/>
      <c r="M2" s="368"/>
      <c r="N2" s="368"/>
      <c r="O2" s="368"/>
      <c r="P2" s="368"/>
      <c r="R2" s="377"/>
      <c r="S2" s="377"/>
      <c r="T2" s="377"/>
      <c r="U2" s="377"/>
      <c r="V2" s="377"/>
      <c r="W2" s="377"/>
      <c r="X2" s="377"/>
      <c r="Y2" s="377"/>
    </row>
    <row r="3" spans="1:25" ht="14.45" customHeight="1" x14ac:dyDescent="0.4">
      <c r="A3" s="1"/>
      <c r="C3" s="1"/>
      <c r="D3" s="1"/>
      <c r="E3" s="1"/>
      <c r="F3" s="1"/>
      <c r="G3" s="1"/>
      <c r="H3" s="1"/>
      <c r="I3" s="4" t="s">
        <v>22</v>
      </c>
      <c r="J3" s="4"/>
      <c r="K3" s="4" t="s">
        <v>23</v>
      </c>
      <c r="L3" s="4"/>
      <c r="M3" s="4" t="s">
        <v>24</v>
      </c>
      <c r="N3" s="4"/>
      <c r="O3" s="4" t="s">
        <v>25</v>
      </c>
      <c r="P3" s="1"/>
      <c r="R3" s="377"/>
      <c r="S3" s="377"/>
      <c r="T3" s="377"/>
      <c r="U3" s="377"/>
      <c r="V3" s="377"/>
      <c r="W3" s="377"/>
      <c r="X3" s="377"/>
      <c r="Y3" s="377"/>
    </row>
    <row r="4" spans="1:25" ht="26.1" customHeight="1" x14ac:dyDescent="0.4">
      <c r="A4" s="1"/>
      <c r="B4" s="113" t="s">
        <v>502</v>
      </c>
      <c r="C4" s="1"/>
      <c r="D4" s="1"/>
      <c r="E4" s="1"/>
      <c r="F4" s="1"/>
      <c r="G4" s="1"/>
      <c r="H4" s="1"/>
      <c r="I4" s="1"/>
      <c r="J4" s="1"/>
      <c r="K4" s="1"/>
      <c r="L4" s="1"/>
      <c r="M4" s="1"/>
      <c r="N4" s="1"/>
      <c r="O4" s="1"/>
      <c r="P4" s="1"/>
      <c r="R4" s="377"/>
      <c r="S4" s="377"/>
      <c r="T4" s="377"/>
      <c r="U4" s="377"/>
      <c r="V4" s="377"/>
      <c r="W4" s="377"/>
      <c r="X4" s="377"/>
      <c r="Y4" s="377"/>
    </row>
    <row r="5" spans="1:25" x14ac:dyDescent="0.4">
      <c r="A5" s="1"/>
      <c r="B5" s="1"/>
      <c r="C5" s="1"/>
      <c r="D5" s="1"/>
      <c r="E5" s="1"/>
      <c r="F5" s="1"/>
      <c r="G5" s="1"/>
      <c r="H5" s="4" t="s">
        <v>2</v>
      </c>
      <c r="I5" s="1">
        <f>[1]※まずはこのシートに入力※基本データ!E3</f>
        <v>0</v>
      </c>
      <c r="J5" s="4" t="s">
        <v>26</v>
      </c>
      <c r="K5" s="1">
        <f>[1]※まずはこのシートに入力※基本データ!G3</f>
        <v>0</v>
      </c>
      <c r="L5" s="1"/>
      <c r="M5" s="1"/>
      <c r="N5" s="1"/>
      <c r="O5" s="1"/>
      <c r="P5" s="1"/>
      <c r="R5" s="378" t="s">
        <v>27</v>
      </c>
      <c r="S5" s="378"/>
      <c r="T5" s="378"/>
      <c r="U5" s="378"/>
      <c r="V5" s="378"/>
      <c r="W5" s="378"/>
      <c r="X5" s="378"/>
      <c r="Y5" s="378"/>
    </row>
    <row r="6" spans="1:25" ht="22.5" customHeight="1" x14ac:dyDescent="0.4">
      <c r="A6" s="1"/>
      <c r="B6" s="1"/>
      <c r="C6" s="1"/>
      <c r="D6" s="1"/>
      <c r="E6" s="1"/>
      <c r="F6" s="1"/>
      <c r="G6" s="1" t="s">
        <v>28</v>
      </c>
      <c r="H6" s="379">
        <f>[1]※まずはこのシートに入力※基本データ!D4</f>
        <v>0</v>
      </c>
      <c r="I6" s="379"/>
      <c r="J6" s="379"/>
      <c r="K6" s="379"/>
      <c r="L6" s="379"/>
      <c r="M6" s="379"/>
      <c r="N6" s="379"/>
      <c r="O6" s="379"/>
      <c r="P6" s="1"/>
    </row>
    <row r="7" spans="1:25" ht="22.5" customHeight="1" thickBot="1" x14ac:dyDescent="0.45">
      <c r="A7" s="1"/>
      <c r="B7" s="1"/>
      <c r="C7" s="1"/>
      <c r="D7" s="1"/>
      <c r="E7" s="1"/>
      <c r="F7" s="1"/>
      <c r="G7" s="1" t="s">
        <v>29</v>
      </c>
      <c r="H7" s="379">
        <f>[1]※まずはこのシートに入力※基本データ!D5</f>
        <v>0</v>
      </c>
      <c r="I7" s="379"/>
      <c r="J7" s="379"/>
      <c r="K7" s="379"/>
      <c r="L7" s="379"/>
      <c r="M7" s="379"/>
      <c r="N7" s="379"/>
      <c r="O7" s="379"/>
      <c r="P7" s="1"/>
    </row>
    <row r="8" spans="1:25" ht="22.5" customHeight="1" x14ac:dyDescent="0.4">
      <c r="A8" s="1"/>
      <c r="B8" s="1"/>
      <c r="C8" s="1"/>
      <c r="D8" s="1"/>
      <c r="E8" s="1"/>
      <c r="F8" s="1"/>
      <c r="G8" s="1" t="s">
        <v>5</v>
      </c>
      <c r="H8" s="302">
        <f>[1]※まずはこのシートに入力※基本データ!E6</f>
        <v>0</v>
      </c>
      <c r="I8" s="302"/>
      <c r="J8" s="302"/>
      <c r="K8" s="380">
        <f>[1]※まずはこのシートに入力※基本データ!H6</f>
        <v>0</v>
      </c>
      <c r="L8" s="380"/>
      <c r="M8" s="380"/>
      <c r="N8" s="380"/>
      <c r="O8" s="380"/>
      <c r="P8" s="1"/>
      <c r="R8" s="348" t="s">
        <v>30</v>
      </c>
      <c r="S8" s="349"/>
      <c r="T8" s="354" t="s">
        <v>17</v>
      </c>
      <c r="U8" s="354"/>
      <c r="V8" s="13">
        <f>[1]※まずはこのシートに入力※基本データ!E16</f>
        <v>0</v>
      </c>
      <c r="W8" s="13" t="s">
        <v>31</v>
      </c>
      <c r="X8" s="341"/>
      <c r="Y8" s="342"/>
    </row>
    <row r="9" spans="1:25" ht="18" customHeight="1" x14ac:dyDescent="0.4">
      <c r="A9" s="1"/>
      <c r="B9" s="1"/>
      <c r="C9" s="1"/>
      <c r="D9" s="1"/>
      <c r="E9" s="1"/>
      <c r="F9" s="1"/>
      <c r="G9" s="343" t="s">
        <v>32</v>
      </c>
      <c r="H9" s="344"/>
      <c r="I9" s="344"/>
      <c r="J9" s="344"/>
      <c r="K9" s="344"/>
      <c r="L9" s="344"/>
      <c r="M9" s="344"/>
      <c r="N9" s="344"/>
      <c r="O9" s="344"/>
      <c r="P9" s="1"/>
      <c r="R9" s="350"/>
      <c r="S9" s="351"/>
      <c r="T9" s="14" t="s">
        <v>33</v>
      </c>
      <c r="U9" s="15"/>
      <c r="V9" s="16">
        <f>[1]※まずはこのシートに入力※基本データ!G16</f>
        <v>0</v>
      </c>
      <c r="W9" s="15" t="s">
        <v>34</v>
      </c>
      <c r="X9" s="345"/>
      <c r="Y9" s="346"/>
    </row>
    <row r="10" spans="1:25" ht="17.100000000000001" customHeight="1" x14ac:dyDescent="0.4">
      <c r="A10" s="1"/>
      <c r="B10" s="1"/>
      <c r="C10" s="1"/>
      <c r="D10" s="1"/>
      <c r="E10" s="1"/>
      <c r="F10" s="1"/>
      <c r="G10" s="62"/>
      <c r="H10" s="63"/>
      <c r="I10" s="63"/>
      <c r="J10" s="63"/>
      <c r="K10" s="63"/>
      <c r="L10" s="63"/>
      <c r="M10" s="63"/>
      <c r="N10" s="63"/>
      <c r="O10" s="63"/>
      <c r="P10" s="1"/>
      <c r="R10" s="350"/>
      <c r="S10" s="351"/>
      <c r="T10" s="14" t="s">
        <v>35</v>
      </c>
      <c r="U10" s="15"/>
      <c r="V10" s="16">
        <f>[1]※まずはこのシートに入力※基本データ!I16</f>
        <v>0</v>
      </c>
      <c r="W10" s="15" t="s">
        <v>34</v>
      </c>
      <c r="X10" s="17" t="e">
        <f>V10/V11</f>
        <v>#DIV/0!</v>
      </c>
      <c r="Y10" s="18" t="s">
        <v>36</v>
      </c>
    </row>
    <row r="11" spans="1:25" ht="27.95" customHeight="1" x14ac:dyDescent="0.4">
      <c r="A11" s="235"/>
      <c r="B11" s="369" t="s">
        <v>503</v>
      </c>
      <c r="C11" s="369"/>
      <c r="D11" s="369"/>
      <c r="E11" s="369"/>
      <c r="F11" s="369"/>
      <c r="G11" s="369"/>
      <c r="H11" s="369"/>
      <c r="I11" s="369"/>
      <c r="J11" s="369"/>
      <c r="K11" s="369"/>
      <c r="L11" s="369"/>
      <c r="M11" s="369"/>
      <c r="N11" s="369"/>
      <c r="O11" s="369"/>
      <c r="P11" s="235"/>
      <c r="Q11" s="19"/>
      <c r="R11" s="350"/>
      <c r="S11" s="351"/>
      <c r="T11" s="347" t="s">
        <v>37</v>
      </c>
      <c r="U11" s="347"/>
      <c r="V11" s="16">
        <f>SUM(V8:V10)</f>
        <v>0</v>
      </c>
      <c r="W11" s="15" t="s">
        <v>34</v>
      </c>
      <c r="X11" s="366" t="s">
        <v>38</v>
      </c>
      <c r="Y11" s="367"/>
    </row>
    <row r="12" spans="1:25" ht="21.6" customHeight="1" thickBot="1" x14ac:dyDescent="0.45">
      <c r="A12" s="1"/>
      <c r="B12" s="369"/>
      <c r="C12" s="369"/>
      <c r="D12" s="369"/>
      <c r="E12" s="369"/>
      <c r="F12" s="369"/>
      <c r="G12" s="369"/>
      <c r="H12" s="369"/>
      <c r="I12" s="369"/>
      <c r="J12" s="369"/>
      <c r="K12" s="369"/>
      <c r="L12" s="369"/>
      <c r="M12" s="369"/>
      <c r="N12" s="369"/>
      <c r="O12" s="369"/>
      <c r="P12" s="1"/>
      <c r="R12" s="352"/>
      <c r="S12" s="353"/>
      <c r="T12" s="20" t="s">
        <v>39</v>
      </c>
      <c r="U12" s="21"/>
      <c r="V12" s="136"/>
      <c r="W12" s="21"/>
      <c r="X12" s="374" t="s">
        <v>40</v>
      </c>
      <c r="Y12" s="375"/>
    </row>
    <row r="13" spans="1:25" ht="54" customHeight="1" x14ac:dyDescent="0.4">
      <c r="A13" s="1"/>
      <c r="B13" s="369"/>
      <c r="C13" s="369"/>
      <c r="D13" s="369"/>
      <c r="E13" s="369"/>
      <c r="F13" s="369"/>
      <c r="G13" s="369"/>
      <c r="H13" s="369"/>
      <c r="I13" s="369"/>
      <c r="J13" s="369"/>
      <c r="K13" s="369"/>
      <c r="L13" s="369"/>
      <c r="M13" s="369"/>
      <c r="N13" s="369"/>
      <c r="O13" s="369"/>
      <c r="P13" s="1"/>
      <c r="R13" s="23" t="s">
        <v>41</v>
      </c>
      <c r="S13" s="24" t="s">
        <v>42</v>
      </c>
      <c r="T13" s="25"/>
      <c r="X13" s="25"/>
      <c r="Y13" s="26"/>
    </row>
    <row r="14" spans="1:25" ht="26.1" customHeight="1" thickBot="1" x14ac:dyDescent="0.45">
      <c r="A14" s="370" t="s">
        <v>504</v>
      </c>
      <c r="B14" s="370"/>
      <c r="C14" s="370"/>
      <c r="D14" s="370"/>
      <c r="E14" s="370"/>
      <c r="F14" s="370"/>
      <c r="G14" s="370"/>
      <c r="H14" s="370"/>
      <c r="I14" s="370"/>
      <c r="J14" s="370"/>
      <c r="K14" s="370"/>
      <c r="L14" s="370"/>
      <c r="M14" s="370"/>
      <c r="N14" s="370"/>
      <c r="O14" s="370"/>
      <c r="P14" s="370"/>
      <c r="R14" s="23"/>
      <c r="S14" s="27" t="s">
        <v>43</v>
      </c>
      <c r="T14" s="28"/>
      <c r="U14" s="29"/>
      <c r="V14" s="29"/>
      <c r="W14" s="29"/>
      <c r="X14" s="25"/>
      <c r="Y14" s="30"/>
    </row>
    <row r="15" spans="1:25" ht="26.1" customHeight="1" thickBot="1" x14ac:dyDescent="0.45">
      <c r="A15" s="1"/>
      <c r="B15" s="371" t="s">
        <v>44</v>
      </c>
      <c r="C15" s="372"/>
      <c r="D15" s="329">
        <f>V22</f>
        <v>0</v>
      </c>
      <c r="E15" s="330"/>
      <c r="F15" s="330"/>
      <c r="G15" s="330"/>
      <c r="H15" s="330"/>
      <c r="I15" s="330"/>
      <c r="J15" s="330"/>
      <c r="K15" s="327" t="s">
        <v>249</v>
      </c>
      <c r="L15" s="327"/>
      <c r="M15" s="327"/>
      <c r="N15" s="327"/>
      <c r="O15" s="328"/>
      <c r="P15" s="1"/>
      <c r="R15" s="23"/>
      <c r="S15" s="31" t="s">
        <v>45</v>
      </c>
      <c r="T15" s="32">
        <v>300</v>
      </c>
      <c r="U15" s="29" t="s">
        <v>46</v>
      </c>
      <c r="V15" s="33">
        <f>V10+V8</f>
        <v>0</v>
      </c>
      <c r="W15" s="29" t="s">
        <v>47</v>
      </c>
      <c r="X15" s="32">
        <f>T15*V15</f>
        <v>0</v>
      </c>
      <c r="Y15" s="30" t="s">
        <v>48</v>
      </c>
    </row>
    <row r="16" spans="1:25" ht="26.1" customHeight="1" x14ac:dyDescent="0.4">
      <c r="A16" s="1"/>
      <c r="B16" s="365" t="s">
        <v>49</v>
      </c>
      <c r="C16" s="365"/>
      <c r="D16" s="373">
        <f>[1]※まずはこのシートに入力※基本データ!D12</f>
        <v>0</v>
      </c>
      <c r="E16" s="373"/>
      <c r="F16" s="373"/>
      <c r="G16" s="373"/>
      <c r="H16" s="373"/>
      <c r="I16" s="373"/>
      <c r="J16" s="373"/>
      <c r="K16" s="373"/>
      <c r="L16" s="373"/>
      <c r="M16" s="373"/>
      <c r="N16" s="373"/>
      <c r="O16" s="373"/>
      <c r="P16" s="1"/>
      <c r="R16" s="23"/>
      <c r="S16" s="31"/>
      <c r="T16" s="34"/>
      <c r="U16" s="29"/>
      <c r="V16" s="250" t="s">
        <v>50</v>
      </c>
      <c r="W16" s="249" t="s">
        <v>51</v>
      </c>
      <c r="X16" s="248">
        <f>3000000-X19</f>
        <v>3000000</v>
      </c>
      <c r="Y16" s="247" t="s">
        <v>52</v>
      </c>
    </row>
    <row r="17" spans="1:25" ht="51.95" customHeight="1" x14ac:dyDescent="0.4">
      <c r="A17" s="1"/>
      <c r="B17" s="365" t="s">
        <v>142</v>
      </c>
      <c r="C17" s="365"/>
      <c r="D17" s="376" t="s">
        <v>143</v>
      </c>
      <c r="E17" s="376"/>
      <c r="F17" s="376"/>
      <c r="G17" s="376"/>
      <c r="H17" s="376"/>
      <c r="I17" s="376"/>
      <c r="J17" s="376"/>
      <c r="K17" s="376"/>
      <c r="L17" s="376"/>
      <c r="M17" s="376"/>
      <c r="N17" s="376"/>
      <c r="O17" s="376"/>
      <c r="P17" s="1"/>
      <c r="R17" s="23"/>
      <c r="S17" s="37" t="s">
        <v>53</v>
      </c>
      <c r="T17" s="34"/>
      <c r="U17" s="29"/>
      <c r="V17" s="29"/>
      <c r="W17" s="29"/>
      <c r="X17" s="25"/>
      <c r="Y17" s="30"/>
    </row>
    <row r="18" spans="1:25" ht="26.1" customHeight="1" thickBot="1" x14ac:dyDescent="0.45">
      <c r="A18" s="1"/>
      <c r="B18" s="331" t="s">
        <v>144</v>
      </c>
      <c r="C18" s="332"/>
      <c r="D18" s="355" t="str">
        <f>[1]※まずはこのシートに入力※基本データ!D14</f>
        <v>令和　年　月　日～　月　日（　日間）</v>
      </c>
      <c r="E18" s="356"/>
      <c r="F18" s="356"/>
      <c r="G18" s="356"/>
      <c r="H18" s="356"/>
      <c r="I18" s="356"/>
      <c r="J18" s="356"/>
      <c r="K18" s="356"/>
      <c r="L18" s="356"/>
      <c r="M18" s="356"/>
      <c r="N18" s="356"/>
      <c r="O18" s="357"/>
      <c r="P18" s="1"/>
      <c r="R18" s="23"/>
      <c r="S18" s="29"/>
      <c r="T18" s="34" t="s">
        <v>54</v>
      </c>
      <c r="U18" s="29"/>
      <c r="V18" s="29"/>
      <c r="W18" s="29"/>
      <c r="X18" s="25"/>
      <c r="Y18" s="30"/>
    </row>
    <row r="19" spans="1:25" ht="26.45" customHeight="1" thickBot="1" x14ac:dyDescent="0.45">
      <c r="A19" s="1"/>
      <c r="B19" s="333"/>
      <c r="C19" s="334"/>
      <c r="D19" s="358"/>
      <c r="E19" s="359"/>
      <c r="F19" s="359"/>
      <c r="G19" s="359"/>
      <c r="H19" s="359"/>
      <c r="I19" s="359"/>
      <c r="J19" s="359"/>
      <c r="K19" s="359"/>
      <c r="L19" s="359"/>
      <c r="M19" s="359"/>
      <c r="N19" s="359"/>
      <c r="O19" s="360"/>
      <c r="P19" s="1"/>
      <c r="R19" s="23"/>
      <c r="S19" s="31" t="s">
        <v>45</v>
      </c>
      <c r="T19" s="32">
        <v>500</v>
      </c>
      <c r="U19" s="29" t="s">
        <v>46</v>
      </c>
      <c r="V19" s="38"/>
      <c r="W19" s="29" t="s">
        <v>47</v>
      </c>
      <c r="X19" s="32">
        <f>+T19*V19</f>
        <v>0</v>
      </c>
      <c r="Y19" s="30" t="s">
        <v>48</v>
      </c>
    </row>
    <row r="20" spans="1:25" ht="22.5" customHeight="1" x14ac:dyDescent="0.4">
      <c r="A20" s="1"/>
      <c r="B20" s="361" t="s">
        <v>145</v>
      </c>
      <c r="C20" s="332"/>
      <c r="D20" s="362" t="s">
        <v>146</v>
      </c>
      <c r="E20" s="363"/>
      <c r="F20" s="363"/>
      <c r="G20" s="363"/>
      <c r="H20" s="363"/>
      <c r="I20" s="363"/>
      <c r="J20" s="363"/>
      <c r="K20" s="363"/>
      <c r="L20" s="363"/>
      <c r="M20" s="363"/>
      <c r="N20" s="363"/>
      <c r="O20" s="332"/>
      <c r="P20" s="1"/>
      <c r="R20" s="23"/>
      <c r="V20" s="35" t="s">
        <v>50</v>
      </c>
      <c r="W20" s="29" t="s">
        <v>51</v>
      </c>
      <c r="X20" s="36">
        <v>100000</v>
      </c>
      <c r="Y20" s="30" t="s">
        <v>52</v>
      </c>
    </row>
    <row r="21" spans="1:25" ht="77.45" customHeight="1" thickBot="1" x14ac:dyDescent="0.45">
      <c r="A21" s="1"/>
      <c r="B21" s="333"/>
      <c r="C21" s="334"/>
      <c r="D21" s="333"/>
      <c r="E21" s="364"/>
      <c r="F21" s="364"/>
      <c r="G21" s="364"/>
      <c r="H21" s="364"/>
      <c r="I21" s="364"/>
      <c r="J21" s="364"/>
      <c r="K21" s="364"/>
      <c r="L21" s="364"/>
      <c r="M21" s="364"/>
      <c r="N21" s="364"/>
      <c r="O21" s="334"/>
      <c r="P21" s="1"/>
      <c r="R21" s="23"/>
      <c r="W21" s="39" t="s">
        <v>55</v>
      </c>
      <c r="X21" s="40">
        <f>X15+X19</f>
        <v>0</v>
      </c>
      <c r="Y21" s="41" t="s">
        <v>48</v>
      </c>
    </row>
    <row r="22" spans="1:25" ht="25.5" customHeight="1" thickBot="1" x14ac:dyDescent="0.45">
      <c r="A22" s="1"/>
      <c r="B22" s="331" t="s">
        <v>141</v>
      </c>
      <c r="C22" s="332"/>
      <c r="D22" s="335"/>
      <c r="E22" s="336"/>
      <c r="F22" s="336"/>
      <c r="G22" s="336"/>
      <c r="H22" s="336"/>
      <c r="I22" s="336"/>
      <c r="J22" s="336"/>
      <c r="K22" s="336"/>
      <c r="L22" s="336"/>
      <c r="M22" s="336"/>
      <c r="N22" s="336"/>
      <c r="O22" s="337"/>
      <c r="P22" s="1"/>
      <c r="R22" s="42" t="s">
        <v>56</v>
      </c>
      <c r="S22" s="43"/>
      <c r="T22" s="323" t="s">
        <v>57</v>
      </c>
      <c r="U22" s="323"/>
      <c r="V22" s="324">
        <f>ROUNDDOWN(X21,-3)</f>
        <v>0</v>
      </c>
      <c r="W22" s="325"/>
      <c r="X22" s="326"/>
      <c r="Y22" s="44" t="s">
        <v>48</v>
      </c>
    </row>
    <row r="23" spans="1:25" ht="35.450000000000003" customHeight="1" x14ac:dyDescent="0.4">
      <c r="A23" s="1"/>
      <c r="B23" s="333"/>
      <c r="C23" s="334"/>
      <c r="D23" s="338"/>
      <c r="E23" s="339"/>
      <c r="F23" s="339"/>
      <c r="G23" s="339"/>
      <c r="H23" s="339"/>
      <c r="I23" s="339"/>
      <c r="J23" s="339"/>
      <c r="K23" s="339"/>
      <c r="L23" s="339"/>
      <c r="M23" s="339"/>
      <c r="N23" s="339"/>
      <c r="O23" s="340"/>
      <c r="P23" s="1"/>
      <c r="R23" s="45"/>
      <c r="S23" s="35"/>
      <c r="T23" s="46"/>
      <c r="U23" s="29"/>
    </row>
    <row r="24" spans="1:25" ht="21" x14ac:dyDescent="0.4">
      <c r="R24" s="47"/>
      <c r="T24" s="46"/>
      <c r="V24" s="322"/>
      <c r="W24" s="322"/>
      <c r="X24" s="322"/>
      <c r="Y24" s="29"/>
    </row>
  </sheetData>
  <mergeCells count="33">
    <mergeCell ref="R1:Y4"/>
    <mergeCell ref="R5:Y5"/>
    <mergeCell ref="H6:O6"/>
    <mergeCell ref="H7:O7"/>
    <mergeCell ref="H8:J8"/>
    <mergeCell ref="K8:O8"/>
    <mergeCell ref="A2:P2"/>
    <mergeCell ref="B11:O13"/>
    <mergeCell ref="A14:P14"/>
    <mergeCell ref="B15:C15"/>
    <mergeCell ref="B16:C16"/>
    <mergeCell ref="D16:O16"/>
    <mergeCell ref="B22:C23"/>
    <mergeCell ref="D22:O23"/>
    <mergeCell ref="X8:Y8"/>
    <mergeCell ref="G9:O9"/>
    <mergeCell ref="X9:Y9"/>
    <mergeCell ref="T11:U11"/>
    <mergeCell ref="R8:S12"/>
    <mergeCell ref="T8:U8"/>
    <mergeCell ref="B18:C19"/>
    <mergeCell ref="D18:O19"/>
    <mergeCell ref="B20:C21"/>
    <mergeCell ref="D20:O21"/>
    <mergeCell ref="B17:C17"/>
    <mergeCell ref="X11:Y11"/>
    <mergeCell ref="X12:Y12"/>
    <mergeCell ref="D17:O17"/>
    <mergeCell ref="V24:X24"/>
    <mergeCell ref="T22:U22"/>
    <mergeCell ref="V22:X22"/>
    <mergeCell ref="K15:O15"/>
    <mergeCell ref="D15:J15"/>
  </mergeCells>
  <phoneticPr fontId="3"/>
  <pageMargins left="0.7" right="0.7" top="0.75" bottom="0.75" header="0.3" footer="0.3"/>
  <pageSetup paperSize="9" scale="9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0923-7E34-4077-802E-D9AAAED3F6BE}">
  <sheetPr>
    <tabColor theme="4" tint="0.79998168889431442"/>
  </sheetPr>
  <dimension ref="A1:Y28"/>
  <sheetViews>
    <sheetView view="pageBreakPreview" topLeftCell="C4" zoomScaleNormal="100" zoomScaleSheetLayoutView="100" workbookViewId="0">
      <selection activeCell="AA21" sqref="AA21"/>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2" width="7.875" customWidth="1"/>
    <col min="23" max="23" width="9.375" customWidth="1"/>
    <col min="24" max="24" width="9.875" customWidth="1"/>
    <col min="25" max="25" width="10.625" customWidth="1"/>
  </cols>
  <sheetData>
    <row r="1" spans="1:25" ht="12.95" customHeight="1" x14ac:dyDescent="0.4">
      <c r="A1" s="1"/>
      <c r="B1" s="1" t="s">
        <v>512</v>
      </c>
      <c r="C1" s="1"/>
      <c r="D1" s="1"/>
      <c r="E1" s="1"/>
      <c r="F1" s="1"/>
      <c r="G1" s="1"/>
      <c r="I1" s="1"/>
      <c r="J1" s="1"/>
      <c r="K1" s="1"/>
      <c r="L1" s="1"/>
      <c r="M1" s="1"/>
      <c r="N1" s="1"/>
      <c r="O1" s="1"/>
      <c r="P1" s="1"/>
      <c r="R1" s="377"/>
      <c r="S1" s="377"/>
      <c r="T1" s="377"/>
      <c r="U1" s="377"/>
      <c r="V1" s="377"/>
      <c r="W1" s="377"/>
      <c r="X1" s="377"/>
      <c r="Y1" s="377"/>
    </row>
    <row r="2" spans="1:25" ht="72" customHeight="1" x14ac:dyDescent="0.4">
      <c r="A2" s="386" t="s">
        <v>505</v>
      </c>
      <c r="B2" s="386"/>
      <c r="C2" s="386"/>
      <c r="D2" s="386"/>
      <c r="E2" s="386"/>
      <c r="F2" s="386"/>
      <c r="G2" s="386"/>
      <c r="H2" s="386"/>
      <c r="I2" s="386"/>
      <c r="J2" s="386"/>
      <c r="K2" s="386"/>
      <c r="L2" s="386"/>
      <c r="M2" s="386"/>
      <c r="N2" s="386"/>
      <c r="O2" s="386"/>
      <c r="P2" s="386"/>
      <c r="R2" s="377"/>
      <c r="S2" s="377"/>
      <c r="T2" s="377"/>
      <c r="U2" s="377"/>
      <c r="V2" s="377"/>
      <c r="W2" s="377"/>
      <c r="X2" s="377"/>
      <c r="Y2" s="377"/>
    </row>
    <row r="3" spans="1:25" ht="14.45" customHeight="1" x14ac:dyDescent="0.4">
      <c r="A3" s="1"/>
      <c r="C3" s="1"/>
      <c r="D3" s="1"/>
      <c r="E3" s="1"/>
      <c r="F3" s="1"/>
      <c r="G3" s="1"/>
      <c r="H3" s="1"/>
      <c r="I3" s="1"/>
      <c r="J3" s="4" t="s">
        <v>22</v>
      </c>
      <c r="K3" s="4"/>
      <c r="L3" s="4" t="s">
        <v>23</v>
      </c>
      <c r="M3" s="4"/>
      <c r="N3" s="4" t="s">
        <v>24</v>
      </c>
      <c r="O3" s="4"/>
      <c r="P3" s="4" t="s">
        <v>25</v>
      </c>
      <c r="R3" s="377"/>
      <c r="S3" s="377"/>
      <c r="T3" s="377"/>
      <c r="U3" s="377"/>
      <c r="V3" s="377"/>
      <c r="W3" s="377"/>
      <c r="X3" s="377"/>
      <c r="Y3" s="377"/>
    </row>
    <row r="4" spans="1:25" ht="26.1" customHeight="1" x14ac:dyDescent="0.4">
      <c r="A4" s="1"/>
      <c r="B4" s="113" t="s">
        <v>502</v>
      </c>
      <c r="C4" s="1"/>
      <c r="D4" s="1"/>
      <c r="E4" s="1"/>
      <c r="F4" s="1"/>
      <c r="G4" s="1"/>
      <c r="H4" s="1"/>
      <c r="I4" s="1"/>
      <c r="J4" s="1"/>
      <c r="K4" s="1"/>
      <c r="L4" s="1"/>
      <c r="M4" s="1"/>
      <c r="N4" s="1"/>
      <c r="O4" s="1"/>
      <c r="P4" s="1"/>
      <c r="R4" s="377"/>
      <c r="S4" s="377"/>
      <c r="T4" s="377"/>
      <c r="U4" s="377"/>
      <c r="V4" s="377"/>
      <c r="W4" s="377"/>
      <c r="X4" s="377"/>
      <c r="Y4" s="377"/>
    </row>
    <row r="5" spans="1:25" x14ac:dyDescent="0.4">
      <c r="A5" s="1"/>
      <c r="B5" s="1"/>
      <c r="C5" s="1"/>
      <c r="D5" s="1"/>
      <c r="E5" s="1"/>
      <c r="F5" s="1"/>
      <c r="G5" s="1"/>
      <c r="H5" s="4" t="s">
        <v>2</v>
      </c>
      <c r="I5" s="1">
        <f>[1]※まずはこのシートに入力※基本データ!E3</f>
        <v>0</v>
      </c>
      <c r="J5" s="4" t="s">
        <v>26</v>
      </c>
      <c r="K5" s="1">
        <f>[1]※まずはこのシートに入力※基本データ!G3</f>
        <v>0</v>
      </c>
      <c r="L5" s="1"/>
      <c r="M5" s="1"/>
      <c r="N5" s="1"/>
      <c r="O5" s="1"/>
      <c r="P5" s="1"/>
      <c r="R5" s="378" t="s">
        <v>260</v>
      </c>
      <c r="S5" s="378"/>
      <c r="T5" s="378"/>
      <c r="U5" s="378"/>
      <c r="V5" s="378"/>
      <c r="W5" s="378"/>
      <c r="X5" s="378"/>
      <c r="Y5" s="378"/>
    </row>
    <row r="6" spans="1:25" ht="22.5" customHeight="1" x14ac:dyDescent="0.4">
      <c r="A6" s="1"/>
      <c r="B6" s="1"/>
      <c r="C6" s="1"/>
      <c r="D6" s="1"/>
      <c r="E6" s="1"/>
      <c r="F6" s="1"/>
      <c r="G6" s="1" t="s">
        <v>28</v>
      </c>
      <c r="H6" s="379">
        <f>[1]※まずはこのシートに入力※基本データ!D4</f>
        <v>0</v>
      </c>
      <c r="I6" s="379"/>
      <c r="J6" s="379"/>
      <c r="K6" s="379"/>
      <c r="L6" s="379"/>
      <c r="M6" s="379"/>
      <c r="N6" s="379"/>
      <c r="O6" s="379"/>
      <c r="P6" s="1"/>
    </row>
    <row r="7" spans="1:25" ht="22.5" customHeight="1" thickBot="1" x14ac:dyDescent="0.45">
      <c r="A7" s="1"/>
      <c r="B7" s="1"/>
      <c r="C7" s="1"/>
      <c r="D7" s="1"/>
      <c r="E7" s="1"/>
      <c r="F7" s="1"/>
      <c r="G7" s="1" t="s">
        <v>29</v>
      </c>
      <c r="H7" s="379">
        <f>[1]※まずはこのシートに入力※基本データ!D5</f>
        <v>0</v>
      </c>
      <c r="I7" s="379"/>
      <c r="J7" s="379"/>
      <c r="K7" s="379"/>
      <c r="L7" s="379"/>
      <c r="M7" s="379"/>
      <c r="N7" s="379"/>
      <c r="O7" s="379"/>
      <c r="P7" s="1"/>
    </row>
    <row r="8" spans="1:25" ht="22.5" customHeight="1" x14ac:dyDescent="0.4">
      <c r="A8" s="1"/>
      <c r="B8" s="1"/>
      <c r="C8" s="1"/>
      <c r="D8" s="1"/>
      <c r="E8" s="1"/>
      <c r="F8" s="1"/>
      <c r="G8" s="1" t="s">
        <v>5</v>
      </c>
      <c r="H8" s="302">
        <f>[1]※まずはこのシートに入力※基本データ!E6</f>
        <v>0</v>
      </c>
      <c r="I8" s="302"/>
      <c r="J8" s="302"/>
      <c r="K8" s="380">
        <f>[1]※まずはこのシートに入力※基本データ!H6</f>
        <v>0</v>
      </c>
      <c r="L8" s="380"/>
      <c r="M8" s="380"/>
      <c r="N8" s="380"/>
      <c r="O8" s="380"/>
      <c r="P8" s="1"/>
      <c r="R8" s="348" t="s">
        <v>30</v>
      </c>
      <c r="S8" s="349"/>
      <c r="T8" s="354" t="s">
        <v>17</v>
      </c>
      <c r="U8" s="354"/>
      <c r="V8" s="13">
        <f>[1]※まずはこのシートに入力※基本データ!E16</f>
        <v>0</v>
      </c>
      <c r="W8" s="13" t="s">
        <v>31</v>
      </c>
      <c r="X8" s="341"/>
      <c r="Y8" s="342"/>
    </row>
    <row r="9" spans="1:25" ht="18" customHeight="1" x14ac:dyDescent="0.4">
      <c r="A9" s="1"/>
      <c r="B9" s="1"/>
      <c r="C9" s="1"/>
      <c r="D9" s="1"/>
      <c r="E9" s="1"/>
      <c r="F9" s="1"/>
      <c r="G9" s="343" t="s">
        <v>32</v>
      </c>
      <c r="H9" s="344"/>
      <c r="I9" s="344"/>
      <c r="J9" s="344"/>
      <c r="K9" s="344"/>
      <c r="L9" s="344"/>
      <c r="M9" s="344"/>
      <c r="N9" s="344"/>
      <c r="O9" s="344"/>
      <c r="P9" s="1"/>
      <c r="R9" s="350"/>
      <c r="S9" s="351"/>
      <c r="T9" s="14" t="s">
        <v>33</v>
      </c>
      <c r="U9" s="15"/>
      <c r="V9" s="16">
        <f>[1]※まずはこのシートに入力※基本データ!G16</f>
        <v>0</v>
      </c>
      <c r="W9" s="15" t="s">
        <v>34</v>
      </c>
      <c r="X9" s="345"/>
      <c r="Y9" s="346"/>
    </row>
    <row r="10" spans="1:25" ht="17.100000000000001" customHeight="1" x14ac:dyDescent="0.4">
      <c r="A10" s="1"/>
      <c r="B10" s="1"/>
      <c r="C10" s="1"/>
      <c r="D10" s="1"/>
      <c r="E10" s="1"/>
      <c r="F10" s="1"/>
      <c r="G10" s="62"/>
      <c r="H10" s="63"/>
      <c r="I10" s="63"/>
      <c r="J10" s="63"/>
      <c r="K10" s="63"/>
      <c r="L10" s="63"/>
      <c r="M10" s="63"/>
      <c r="N10" s="63"/>
      <c r="O10" s="63"/>
      <c r="P10" s="1"/>
      <c r="R10" s="350"/>
      <c r="S10" s="351"/>
      <c r="T10" s="14" t="s">
        <v>35</v>
      </c>
      <c r="U10" s="15"/>
      <c r="V10" s="16">
        <f>[1]※まずはこのシートに入力※基本データ!I16</f>
        <v>0</v>
      </c>
      <c r="W10" s="15" t="s">
        <v>34</v>
      </c>
      <c r="X10" s="17" t="e">
        <f>V10/V11</f>
        <v>#DIV/0!</v>
      </c>
      <c r="Y10" s="18" t="s">
        <v>261</v>
      </c>
    </row>
    <row r="11" spans="1:25" ht="27.95" customHeight="1" x14ac:dyDescent="0.4">
      <c r="A11" s="235"/>
      <c r="B11" s="369" t="s">
        <v>506</v>
      </c>
      <c r="C11" s="369"/>
      <c r="D11" s="369"/>
      <c r="E11" s="369"/>
      <c r="F11" s="369"/>
      <c r="G11" s="369"/>
      <c r="H11" s="369"/>
      <c r="I11" s="369"/>
      <c r="J11" s="369"/>
      <c r="K11" s="369"/>
      <c r="L11" s="369"/>
      <c r="M11" s="369"/>
      <c r="N11" s="369"/>
      <c r="O11" s="369"/>
      <c r="P11" s="235"/>
      <c r="Q11" s="19"/>
      <c r="R11" s="350"/>
      <c r="S11" s="351"/>
      <c r="T11" s="347" t="s">
        <v>37</v>
      </c>
      <c r="U11" s="347"/>
      <c r="V11" s="16">
        <f>SUM(V8:V10)</f>
        <v>0</v>
      </c>
      <c r="W11" s="15" t="s">
        <v>34</v>
      </c>
      <c r="X11" s="384" t="s">
        <v>262</v>
      </c>
      <c r="Y11" s="385"/>
    </row>
    <row r="12" spans="1:25" ht="21.6" customHeight="1" thickBot="1" x14ac:dyDescent="0.45">
      <c r="A12" s="1"/>
      <c r="B12" s="369"/>
      <c r="C12" s="369"/>
      <c r="D12" s="369"/>
      <c r="E12" s="369"/>
      <c r="F12" s="369"/>
      <c r="G12" s="369"/>
      <c r="H12" s="369"/>
      <c r="I12" s="369"/>
      <c r="J12" s="369"/>
      <c r="K12" s="369"/>
      <c r="L12" s="369"/>
      <c r="M12" s="369"/>
      <c r="N12" s="369"/>
      <c r="O12" s="369"/>
      <c r="P12" s="1"/>
      <c r="R12" s="352"/>
      <c r="S12" s="353"/>
      <c r="T12" s="20" t="s">
        <v>39</v>
      </c>
      <c r="U12" s="21"/>
      <c r="V12" s="22"/>
      <c r="W12" s="21"/>
      <c r="X12" s="374" t="s">
        <v>40</v>
      </c>
      <c r="Y12" s="375"/>
    </row>
    <row r="13" spans="1:25" ht="31.5" customHeight="1" thickBot="1" x14ac:dyDescent="0.45">
      <c r="A13" s="1"/>
      <c r="B13" s="369"/>
      <c r="C13" s="369"/>
      <c r="D13" s="369"/>
      <c r="E13" s="369"/>
      <c r="F13" s="369"/>
      <c r="G13" s="369"/>
      <c r="H13" s="369"/>
      <c r="I13" s="369"/>
      <c r="J13" s="369"/>
      <c r="K13" s="369"/>
      <c r="L13" s="369"/>
      <c r="M13" s="369"/>
      <c r="N13" s="369"/>
      <c r="O13" s="369"/>
      <c r="P13" s="1"/>
      <c r="R13" s="23" t="s">
        <v>41</v>
      </c>
      <c r="S13" s="24" t="s">
        <v>42</v>
      </c>
      <c r="T13" s="25"/>
      <c r="X13" s="25"/>
      <c r="Y13" s="26"/>
    </row>
    <row r="14" spans="1:25" ht="26.1" customHeight="1" thickBot="1" x14ac:dyDescent="0.45">
      <c r="A14" s="1"/>
      <c r="B14" s="383" t="s">
        <v>504</v>
      </c>
      <c r="C14" s="383"/>
      <c r="D14" s="383"/>
      <c r="E14" s="383"/>
      <c r="F14" s="383"/>
      <c r="G14" s="383"/>
      <c r="H14" s="383"/>
      <c r="I14" s="383"/>
      <c r="J14" s="383"/>
      <c r="K14" s="383"/>
      <c r="L14" s="383"/>
      <c r="M14" s="383"/>
      <c r="N14" s="383"/>
      <c r="O14" s="383"/>
      <c r="P14" s="1"/>
      <c r="R14" s="23"/>
      <c r="S14" s="27" t="s">
        <v>263</v>
      </c>
      <c r="T14" s="28"/>
      <c r="U14" s="29"/>
      <c r="V14" s="29"/>
      <c r="W14" s="29"/>
      <c r="X14" s="125">
        <v>300000</v>
      </c>
      <c r="Y14" s="30" t="s">
        <v>249</v>
      </c>
    </row>
    <row r="15" spans="1:25" ht="26.1" customHeight="1" thickBot="1" x14ac:dyDescent="0.45">
      <c r="A15" s="1"/>
      <c r="B15" s="371" t="s">
        <v>44</v>
      </c>
      <c r="C15" s="372"/>
      <c r="D15" s="329">
        <f>V24</f>
        <v>300000</v>
      </c>
      <c r="E15" s="330"/>
      <c r="F15" s="330"/>
      <c r="G15" s="330"/>
      <c r="H15" s="330"/>
      <c r="I15" s="330"/>
      <c r="J15" s="330"/>
      <c r="K15" s="327" t="s">
        <v>249</v>
      </c>
      <c r="L15" s="327"/>
      <c r="M15" s="327"/>
      <c r="N15" s="327"/>
      <c r="O15" s="328"/>
      <c r="P15" s="1"/>
      <c r="R15" s="23"/>
      <c r="S15" s="381" t="s">
        <v>264</v>
      </c>
      <c r="T15" s="382"/>
      <c r="U15" s="29"/>
      <c r="V15" s="126"/>
      <c r="W15" s="29"/>
      <c r="X15" s="32"/>
      <c r="Y15" s="30"/>
    </row>
    <row r="16" spans="1:25" ht="26.1" customHeight="1" thickBot="1" x14ac:dyDescent="0.45">
      <c r="A16" s="1"/>
      <c r="B16" s="365" t="s">
        <v>49</v>
      </c>
      <c r="C16" s="365"/>
      <c r="D16" s="373">
        <f>[1]※まずはこのシートに入力※基本データ!D12</f>
        <v>0</v>
      </c>
      <c r="E16" s="373"/>
      <c r="F16" s="373"/>
      <c r="G16" s="373"/>
      <c r="H16" s="373"/>
      <c r="I16" s="373"/>
      <c r="J16" s="373"/>
      <c r="K16" s="373"/>
      <c r="L16" s="373"/>
      <c r="M16" s="373"/>
      <c r="N16" s="373"/>
      <c r="O16" s="373"/>
      <c r="P16" s="1"/>
      <c r="R16" s="23"/>
      <c r="S16" s="127" t="s">
        <v>265</v>
      </c>
      <c r="T16" s="128">
        <v>10000</v>
      </c>
      <c r="U16" s="129" t="s">
        <v>266</v>
      </c>
      <c r="V16" s="130">
        <f>V8</f>
        <v>0</v>
      </c>
      <c r="W16" s="36" t="s">
        <v>267</v>
      </c>
      <c r="X16" s="131">
        <f>T16*V16</f>
        <v>0</v>
      </c>
      <c r="Y16" s="132" t="s">
        <v>249</v>
      </c>
    </row>
    <row r="17" spans="1:25" ht="26.1" customHeight="1" thickBot="1" x14ac:dyDescent="0.45">
      <c r="A17" s="1"/>
      <c r="B17" s="365" t="s">
        <v>142</v>
      </c>
      <c r="C17" s="365"/>
      <c r="D17" s="376" t="s">
        <v>143</v>
      </c>
      <c r="E17" s="376"/>
      <c r="F17" s="376"/>
      <c r="G17" s="376"/>
      <c r="H17" s="376"/>
      <c r="I17" s="376"/>
      <c r="J17" s="376"/>
      <c r="K17" s="376"/>
      <c r="L17" s="376"/>
      <c r="M17" s="376"/>
      <c r="N17" s="376"/>
      <c r="O17" s="376"/>
      <c r="P17" s="1"/>
      <c r="R17" s="23"/>
      <c r="S17" s="127"/>
      <c r="T17" s="128"/>
      <c r="U17" s="129"/>
      <c r="V17" s="29"/>
      <c r="W17" s="36" t="s">
        <v>66</v>
      </c>
      <c r="X17" s="133">
        <f>SUM(X14+X16)</f>
        <v>300000</v>
      </c>
      <c r="Y17" s="132" t="s">
        <v>249</v>
      </c>
    </row>
    <row r="18" spans="1:25" ht="26.1" customHeight="1" x14ac:dyDescent="0.4">
      <c r="A18" s="1"/>
      <c r="B18" s="331" t="s">
        <v>144</v>
      </c>
      <c r="C18" s="332"/>
      <c r="D18" s="355" t="str">
        <f>[1]※まずはこのシートに入力※基本データ!D14</f>
        <v>令和　年　月　日～　月　日（　日間）</v>
      </c>
      <c r="E18" s="356"/>
      <c r="F18" s="356"/>
      <c r="G18" s="356"/>
      <c r="H18" s="356"/>
      <c r="I18" s="356"/>
      <c r="J18" s="356"/>
      <c r="K18" s="356"/>
      <c r="L18" s="356"/>
      <c r="M18" s="356"/>
      <c r="N18" s="356"/>
      <c r="O18" s="357"/>
      <c r="P18" s="1"/>
      <c r="R18" s="23"/>
      <c r="S18" s="127"/>
      <c r="T18" s="128"/>
      <c r="U18" s="129"/>
      <c r="V18" s="29"/>
      <c r="W18" s="246" t="s">
        <v>535</v>
      </c>
      <c r="X18" s="246">
        <f>5000000-X14-X21</f>
        <v>4700000</v>
      </c>
      <c r="Y18" s="245" t="s">
        <v>534</v>
      </c>
    </row>
    <row r="19" spans="1:25" ht="51.95" customHeight="1" x14ac:dyDescent="0.4">
      <c r="A19" s="1"/>
      <c r="B19" s="333"/>
      <c r="C19" s="334"/>
      <c r="D19" s="358"/>
      <c r="E19" s="359"/>
      <c r="F19" s="359"/>
      <c r="G19" s="359"/>
      <c r="H19" s="359"/>
      <c r="I19" s="359"/>
      <c r="J19" s="359"/>
      <c r="K19" s="359"/>
      <c r="L19" s="359"/>
      <c r="M19" s="359"/>
      <c r="N19" s="359"/>
      <c r="O19" s="360"/>
      <c r="P19" s="1"/>
      <c r="R19" s="23"/>
      <c r="S19" s="37" t="s">
        <v>53</v>
      </c>
      <c r="T19" s="34"/>
      <c r="U19" s="29"/>
      <c r="V19" s="29"/>
      <c r="W19" s="29"/>
      <c r="X19" s="134"/>
      <c r="Y19" s="30"/>
    </row>
    <row r="20" spans="1:25" ht="26.1" customHeight="1" thickBot="1" x14ac:dyDescent="0.45">
      <c r="A20" s="1"/>
      <c r="B20" s="361" t="s">
        <v>145</v>
      </c>
      <c r="C20" s="332"/>
      <c r="D20" s="362" t="s">
        <v>146</v>
      </c>
      <c r="E20" s="363"/>
      <c r="F20" s="363"/>
      <c r="G20" s="363"/>
      <c r="H20" s="363"/>
      <c r="I20" s="363"/>
      <c r="J20" s="363"/>
      <c r="K20" s="363"/>
      <c r="L20" s="363"/>
      <c r="M20" s="363"/>
      <c r="N20" s="363"/>
      <c r="O20" s="332"/>
      <c r="P20" s="1"/>
      <c r="R20" s="23"/>
      <c r="S20" s="29"/>
      <c r="T20" s="34" t="s">
        <v>54</v>
      </c>
      <c r="U20" s="29"/>
      <c r="V20" s="29"/>
      <c r="W20" s="29"/>
      <c r="X20" s="25"/>
      <c r="Y20" s="30"/>
    </row>
    <row r="21" spans="1:25" ht="75" customHeight="1" thickBot="1" x14ac:dyDescent="0.45">
      <c r="A21" s="1"/>
      <c r="B21" s="333"/>
      <c r="C21" s="334"/>
      <c r="D21" s="333"/>
      <c r="E21" s="364"/>
      <c r="F21" s="364"/>
      <c r="G21" s="364"/>
      <c r="H21" s="364"/>
      <c r="I21" s="364"/>
      <c r="J21" s="364"/>
      <c r="K21" s="364"/>
      <c r="L21" s="364"/>
      <c r="M21" s="364"/>
      <c r="N21" s="364"/>
      <c r="O21" s="334"/>
      <c r="P21" s="1"/>
      <c r="R21" s="23"/>
      <c r="S21" s="31" t="s">
        <v>45</v>
      </c>
      <c r="T21" s="32">
        <v>500</v>
      </c>
      <c r="U21" s="29" t="s">
        <v>46</v>
      </c>
      <c r="V21" s="38"/>
      <c r="W21" s="29" t="s">
        <v>47</v>
      </c>
      <c r="X21" s="32">
        <f>+T21*V21</f>
        <v>0</v>
      </c>
      <c r="Y21" s="30" t="s">
        <v>48</v>
      </c>
    </row>
    <row r="22" spans="1:25" ht="22.5" customHeight="1" x14ac:dyDescent="0.4">
      <c r="A22" s="1"/>
      <c r="B22" s="331" t="s">
        <v>141</v>
      </c>
      <c r="C22" s="332"/>
      <c r="D22" s="335"/>
      <c r="E22" s="336"/>
      <c r="F22" s="336"/>
      <c r="G22" s="336"/>
      <c r="H22" s="336"/>
      <c r="I22" s="336"/>
      <c r="J22" s="336"/>
      <c r="K22" s="336"/>
      <c r="L22" s="336"/>
      <c r="M22" s="336"/>
      <c r="N22" s="336"/>
      <c r="O22" s="337"/>
      <c r="P22" s="1"/>
      <c r="R22" s="23"/>
      <c r="V22" s="35" t="s">
        <v>50</v>
      </c>
      <c r="W22" s="29" t="s">
        <v>51</v>
      </c>
      <c r="X22" s="36">
        <v>100000</v>
      </c>
      <c r="Y22" s="30" t="s">
        <v>52</v>
      </c>
    </row>
    <row r="23" spans="1:25" ht="25.5" customHeight="1" thickBot="1" x14ac:dyDescent="0.45">
      <c r="A23" s="1"/>
      <c r="B23" s="333"/>
      <c r="C23" s="334"/>
      <c r="D23" s="338"/>
      <c r="E23" s="339"/>
      <c r="F23" s="339"/>
      <c r="G23" s="339"/>
      <c r="H23" s="339"/>
      <c r="I23" s="339"/>
      <c r="J23" s="339"/>
      <c r="K23" s="339"/>
      <c r="L23" s="339"/>
      <c r="M23" s="339"/>
      <c r="N23" s="339"/>
      <c r="O23" s="340"/>
      <c r="P23" s="1"/>
      <c r="R23" s="23"/>
      <c r="W23" s="39" t="s">
        <v>55</v>
      </c>
      <c r="X23" s="135">
        <f>X17+X21</f>
        <v>300000</v>
      </c>
      <c r="Y23" s="41" t="s">
        <v>48</v>
      </c>
    </row>
    <row r="24" spans="1:25" ht="25.5" customHeight="1" thickBot="1" x14ac:dyDescent="0.45">
      <c r="A24" s="1"/>
      <c r="B24" s="344"/>
      <c r="C24" s="344"/>
      <c r="D24" s="380"/>
      <c r="E24" s="380"/>
      <c r="F24" s="380"/>
      <c r="G24" s="380"/>
      <c r="H24" s="380"/>
      <c r="I24" s="380"/>
      <c r="J24" s="380"/>
      <c r="K24" s="380"/>
      <c r="L24" s="380"/>
      <c r="M24" s="380"/>
      <c r="N24" s="380"/>
      <c r="O24" s="380"/>
      <c r="P24" s="1"/>
      <c r="R24" s="42" t="s">
        <v>56</v>
      </c>
      <c r="S24" s="43"/>
      <c r="T24" s="323" t="s">
        <v>57</v>
      </c>
      <c r="U24" s="323"/>
      <c r="V24" s="324">
        <f>ROUNDDOWN(X23,-3)</f>
        <v>300000</v>
      </c>
      <c r="W24" s="325"/>
      <c r="X24" s="326"/>
      <c r="Y24" s="44" t="s">
        <v>48</v>
      </c>
    </row>
    <row r="25" spans="1:25" ht="35.450000000000003" customHeight="1" x14ac:dyDescent="0.4">
      <c r="A25" s="1"/>
      <c r="B25" s="344"/>
      <c r="C25" s="344"/>
      <c r="D25" s="380"/>
      <c r="E25" s="380"/>
      <c r="F25" s="380"/>
      <c r="G25" s="380"/>
      <c r="H25" s="380"/>
      <c r="I25" s="380"/>
      <c r="J25" s="380"/>
      <c r="K25" s="380"/>
      <c r="L25" s="380"/>
      <c r="M25" s="380"/>
      <c r="N25" s="380"/>
      <c r="O25" s="380"/>
      <c r="P25" s="1"/>
      <c r="R25" s="45"/>
      <c r="S25" s="35"/>
      <c r="T25" s="46"/>
      <c r="U25" s="29"/>
    </row>
    <row r="26" spans="1:25" ht="68.45" customHeight="1" x14ac:dyDescent="0.4">
      <c r="A26" s="1"/>
      <c r="B26" s="344"/>
      <c r="C26" s="344"/>
      <c r="D26" s="299"/>
      <c r="E26" s="380"/>
      <c r="F26" s="380"/>
      <c r="G26" s="380"/>
      <c r="H26" s="380"/>
      <c r="I26" s="380"/>
      <c r="J26" s="380"/>
      <c r="K26" s="380"/>
      <c r="L26" s="380"/>
      <c r="M26" s="380"/>
      <c r="N26" s="380"/>
      <c r="O26" s="380"/>
      <c r="P26" s="1"/>
    </row>
    <row r="27" spans="1:25" ht="26.1" customHeight="1" x14ac:dyDescent="0.4">
      <c r="A27" s="1"/>
      <c r="B27" s="344"/>
      <c r="C27" s="344"/>
      <c r="D27" s="380"/>
      <c r="E27" s="380"/>
      <c r="F27" s="380"/>
      <c r="G27" s="380"/>
      <c r="H27" s="380"/>
      <c r="I27" s="380"/>
      <c r="J27" s="380"/>
      <c r="K27" s="380"/>
      <c r="L27" s="380"/>
      <c r="M27" s="380"/>
      <c r="N27" s="380"/>
      <c r="O27" s="380"/>
      <c r="P27" s="1"/>
    </row>
    <row r="28" spans="1:25" ht="21" x14ac:dyDescent="0.4">
      <c r="R28" s="47"/>
      <c r="T28" s="46"/>
      <c r="V28" s="322"/>
      <c r="W28" s="322"/>
      <c r="X28" s="322"/>
      <c r="Y28" s="29"/>
    </row>
  </sheetData>
  <mergeCells count="40">
    <mergeCell ref="B27:C27"/>
    <mergeCell ref="D27:O27"/>
    <mergeCell ref="V28:X28"/>
    <mergeCell ref="B18:C19"/>
    <mergeCell ref="D18:O19"/>
    <mergeCell ref="B26:C26"/>
    <mergeCell ref="D26:O26"/>
    <mergeCell ref="T24:U24"/>
    <mergeCell ref="V24:X24"/>
    <mergeCell ref="B20:C21"/>
    <mergeCell ref="D20:O21"/>
    <mergeCell ref="B22:C23"/>
    <mergeCell ref="D22:O23"/>
    <mergeCell ref="B24:C25"/>
    <mergeCell ref="D24:O25"/>
    <mergeCell ref="R1:Y4"/>
    <mergeCell ref="R5:Y5"/>
    <mergeCell ref="H6:O6"/>
    <mergeCell ref="H7:O7"/>
    <mergeCell ref="H8:J8"/>
    <mergeCell ref="R8:S12"/>
    <mergeCell ref="T8:U8"/>
    <mergeCell ref="X8:Y8"/>
    <mergeCell ref="G9:O9"/>
    <mergeCell ref="X9:Y9"/>
    <mergeCell ref="T11:U11"/>
    <mergeCell ref="X11:Y11"/>
    <mergeCell ref="X12:Y12"/>
    <mergeCell ref="A2:P2"/>
    <mergeCell ref="B11:O13"/>
    <mergeCell ref="B14:O14"/>
    <mergeCell ref="B17:C17"/>
    <mergeCell ref="D17:O17"/>
    <mergeCell ref="B15:C15"/>
    <mergeCell ref="K8:O8"/>
    <mergeCell ref="S15:T15"/>
    <mergeCell ref="B16:C16"/>
    <mergeCell ref="D16:O16"/>
    <mergeCell ref="D15:J15"/>
    <mergeCell ref="K15:O15"/>
  </mergeCells>
  <phoneticPr fontId="3"/>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2:G120"/>
  <sheetViews>
    <sheetView view="pageBreakPreview" topLeftCell="A92" zoomScale="85" zoomScaleNormal="70" zoomScaleSheetLayoutView="85" workbookViewId="0">
      <selection activeCell="B77" sqref="B77:E77"/>
    </sheetView>
  </sheetViews>
  <sheetFormatPr defaultColWidth="8" defaultRowHeight="18.75" x14ac:dyDescent="0.4"/>
  <cols>
    <col min="1" max="1" width="6.5" style="1" customWidth="1"/>
    <col min="2" max="2" width="32.625" style="1" customWidth="1"/>
    <col min="3" max="3" width="28.75" style="1" customWidth="1"/>
    <col min="4" max="4" width="33.875" style="1" customWidth="1"/>
    <col min="5" max="5" width="14.125" style="1" customWidth="1"/>
    <col min="6" max="6" width="11.375" style="1" customWidth="1"/>
    <col min="7" max="7" width="5.625" style="1" customWidth="1"/>
    <col min="8" max="16384" width="8" style="1"/>
  </cols>
  <sheetData>
    <row r="2" spans="1:7" ht="45" customHeight="1" x14ac:dyDescent="0.4">
      <c r="A2" s="412" t="s">
        <v>362</v>
      </c>
      <c r="B2" s="412"/>
      <c r="C2" s="412"/>
      <c r="D2" s="412"/>
      <c r="E2" s="412"/>
      <c r="F2" s="412"/>
    </row>
    <row r="3" spans="1:7" x14ac:dyDescent="0.4">
      <c r="A3" s="391" t="s">
        <v>363</v>
      </c>
      <c r="B3" s="391"/>
      <c r="C3" s="391"/>
      <c r="D3" s="391"/>
      <c r="E3" s="391"/>
      <c r="F3" s="391"/>
      <c r="G3" s="391"/>
    </row>
    <row r="4" spans="1:7" x14ac:dyDescent="0.4">
      <c r="B4" s="200"/>
      <c r="C4" s="200"/>
      <c r="D4" s="200"/>
      <c r="E4" s="200"/>
      <c r="F4" s="200"/>
    </row>
    <row r="5" spans="1:7" ht="20.100000000000001" customHeight="1" x14ac:dyDescent="0.4">
      <c r="B5" s="284" t="s">
        <v>364</v>
      </c>
      <c r="C5" s="284"/>
      <c r="D5" s="284"/>
      <c r="E5" s="284"/>
      <c r="F5" s="284"/>
    </row>
    <row r="6" spans="1:7" ht="20.100000000000001" customHeight="1" x14ac:dyDescent="0.4">
      <c r="B6" s="284" t="s">
        <v>365</v>
      </c>
      <c r="C6" s="284"/>
      <c r="D6" s="284"/>
      <c r="E6" s="284"/>
      <c r="F6" s="284"/>
    </row>
    <row r="7" spans="1:7" ht="20.100000000000001" customHeight="1" x14ac:dyDescent="0.4">
      <c r="B7" s="201"/>
    </row>
    <row r="8" spans="1:7" ht="20.100000000000001" customHeight="1" x14ac:dyDescent="0.4">
      <c r="B8" s="283" t="s">
        <v>366</v>
      </c>
      <c r="C8" s="283"/>
      <c r="D8" s="283"/>
    </row>
    <row r="9" spans="1:7" ht="20.100000000000001" customHeight="1" x14ac:dyDescent="0.4">
      <c r="B9" s="283" t="s">
        <v>367</v>
      </c>
      <c r="C9" s="283"/>
      <c r="D9" s="283"/>
      <c r="E9" s="283"/>
      <c r="F9" s="283"/>
    </row>
    <row r="10" spans="1:7" ht="20.100000000000001" customHeight="1" x14ac:dyDescent="0.4">
      <c r="B10" s="283" t="s">
        <v>368</v>
      </c>
      <c r="C10" s="283"/>
      <c r="D10" s="283"/>
      <c r="E10" s="283"/>
      <c r="F10" s="283"/>
    </row>
    <row r="11" spans="1:7" ht="20.100000000000001" customHeight="1" x14ac:dyDescent="0.4">
      <c r="B11" s="284" t="s">
        <v>369</v>
      </c>
      <c r="C11" s="284"/>
      <c r="D11" s="284"/>
      <c r="E11" s="284"/>
      <c r="F11" s="284"/>
      <c r="G11" s="284"/>
    </row>
    <row r="12" spans="1:7" ht="20.100000000000001" customHeight="1" x14ac:dyDescent="0.4">
      <c r="B12" s="284" t="s">
        <v>370</v>
      </c>
      <c r="C12" s="284"/>
      <c r="D12" s="284"/>
      <c r="E12" s="284"/>
      <c r="F12" s="284"/>
    </row>
    <row r="13" spans="1:7" ht="20.100000000000001" customHeight="1" x14ac:dyDescent="0.4">
      <c r="B13" s="202"/>
      <c r="C13" s="202"/>
      <c r="D13" s="202"/>
      <c r="E13" s="202"/>
      <c r="F13" s="202"/>
    </row>
    <row r="14" spans="1:7" ht="20.100000000000001" customHeight="1" x14ac:dyDescent="0.4">
      <c r="B14" s="203" t="s">
        <v>371</v>
      </c>
    </row>
    <row r="15" spans="1:7" ht="20.100000000000001" customHeight="1" x14ac:dyDescent="0.4">
      <c r="B15" s="283" t="s">
        <v>372</v>
      </c>
      <c r="C15" s="283"/>
      <c r="D15" s="283"/>
      <c r="E15" s="283"/>
      <c r="F15" s="283"/>
    </row>
    <row r="16" spans="1:7" ht="20.100000000000001" customHeight="1" x14ac:dyDescent="0.4">
      <c r="B16" s="283" t="s">
        <v>373</v>
      </c>
      <c r="C16" s="283"/>
      <c r="D16" s="283"/>
      <c r="E16" s="283"/>
      <c r="F16" s="283"/>
    </row>
    <row r="17" spans="2:6" ht="20.100000000000001" customHeight="1" x14ac:dyDescent="0.4">
      <c r="B17" s="284" t="s">
        <v>374</v>
      </c>
      <c r="C17" s="284"/>
      <c r="D17" s="284"/>
      <c r="E17" s="284"/>
      <c r="F17" s="284"/>
    </row>
    <row r="18" spans="2:6" ht="20.100000000000001" customHeight="1" x14ac:dyDescent="0.4">
      <c r="B18" s="284" t="s">
        <v>370</v>
      </c>
      <c r="C18" s="284"/>
      <c r="D18" s="284"/>
      <c r="E18" s="284"/>
      <c r="F18" s="284"/>
    </row>
    <row r="19" spans="2:6" ht="20.100000000000001" customHeight="1" thickBot="1" x14ac:dyDescent="0.45">
      <c r="B19" s="204"/>
    </row>
    <row r="20" spans="2:6" ht="24.95" customHeight="1" thickBot="1" x14ac:dyDescent="0.45">
      <c r="B20" s="408" t="s">
        <v>375</v>
      </c>
      <c r="C20" s="410" t="s">
        <v>284</v>
      </c>
      <c r="D20" s="411"/>
      <c r="E20" s="408" t="s">
        <v>376</v>
      </c>
    </row>
    <row r="21" spans="2:6" ht="24.95" customHeight="1" thickBot="1" x14ac:dyDescent="0.45">
      <c r="B21" s="409"/>
      <c r="C21" s="205" t="s">
        <v>377</v>
      </c>
      <c r="D21" s="205" t="s">
        <v>378</v>
      </c>
      <c r="E21" s="409"/>
    </row>
    <row r="22" spans="2:6" ht="24.95" customHeight="1" x14ac:dyDescent="0.4">
      <c r="B22" s="408" t="s">
        <v>379</v>
      </c>
      <c r="C22" s="408" t="s">
        <v>380</v>
      </c>
      <c r="D22" s="206" t="s">
        <v>381</v>
      </c>
      <c r="E22" s="408" t="s">
        <v>382</v>
      </c>
    </row>
    <row r="23" spans="2:6" ht="24.95" customHeight="1" x14ac:dyDescent="0.4">
      <c r="B23" s="413"/>
      <c r="C23" s="413"/>
      <c r="D23" s="207" t="s">
        <v>383</v>
      </c>
      <c r="E23" s="413"/>
    </row>
    <row r="24" spans="2:6" ht="24.95" customHeight="1" thickBot="1" x14ac:dyDescent="0.45">
      <c r="B24" s="409"/>
      <c r="C24" s="413"/>
      <c r="D24" s="208" t="s">
        <v>384</v>
      </c>
      <c r="E24" s="409"/>
    </row>
    <row r="25" spans="2:6" ht="24.95" customHeight="1" x14ac:dyDescent="0.4">
      <c r="B25" s="408" t="s">
        <v>385</v>
      </c>
      <c r="C25" s="413"/>
      <c r="D25" s="206" t="s">
        <v>386</v>
      </c>
      <c r="E25" s="408" t="s">
        <v>387</v>
      </c>
    </row>
    <row r="26" spans="2:6" ht="24.95" customHeight="1" x14ac:dyDescent="0.4">
      <c r="B26" s="413"/>
      <c r="C26" s="413"/>
      <c r="D26" s="207" t="s">
        <v>383</v>
      </c>
      <c r="E26" s="413"/>
    </row>
    <row r="27" spans="2:6" ht="24.95" customHeight="1" thickBot="1" x14ac:dyDescent="0.45">
      <c r="B27" s="409"/>
      <c r="C27" s="409"/>
      <c r="D27" s="208" t="s">
        <v>388</v>
      </c>
      <c r="E27" s="409"/>
    </row>
    <row r="28" spans="2:6" ht="24.95" customHeight="1" x14ac:dyDescent="0.4">
      <c r="B28" s="408" t="s">
        <v>287</v>
      </c>
      <c r="C28" s="414"/>
      <c r="D28" s="206" t="s">
        <v>389</v>
      </c>
      <c r="E28" s="408" t="s">
        <v>390</v>
      </c>
    </row>
    <row r="29" spans="2:6" ht="24.95" customHeight="1" thickBot="1" x14ac:dyDescent="0.45">
      <c r="B29" s="409"/>
      <c r="C29" s="415"/>
      <c r="D29" s="209" t="s">
        <v>383</v>
      </c>
      <c r="E29" s="409"/>
    </row>
    <row r="30" spans="2:6" ht="24.95" customHeight="1" x14ac:dyDescent="0.4">
      <c r="B30" s="408" t="s">
        <v>300</v>
      </c>
      <c r="C30" s="416"/>
      <c r="D30" s="206" t="s">
        <v>391</v>
      </c>
      <c r="E30" s="408" t="s">
        <v>392</v>
      </c>
    </row>
    <row r="31" spans="2:6" ht="24.95" customHeight="1" thickBot="1" x14ac:dyDescent="0.45">
      <c r="B31" s="409"/>
      <c r="C31" s="417"/>
      <c r="D31" s="209" t="s">
        <v>383</v>
      </c>
      <c r="E31" s="409"/>
    </row>
    <row r="32" spans="2:6" ht="17.25" customHeight="1" x14ac:dyDescent="0.4">
      <c r="B32" s="396" t="s">
        <v>393</v>
      </c>
      <c r="C32" s="396"/>
      <c r="D32" s="396"/>
    </row>
    <row r="33" spans="1:6" ht="17.25" customHeight="1" x14ac:dyDescent="0.4">
      <c r="B33" s="397" t="s">
        <v>394</v>
      </c>
      <c r="C33" s="397"/>
      <c r="D33" s="397"/>
      <c r="E33" s="397"/>
    </row>
    <row r="34" spans="1:6" ht="27.75" customHeight="1" thickBot="1" x14ac:dyDescent="0.45">
      <c r="B34" s="203" t="s">
        <v>395</v>
      </c>
    </row>
    <row r="35" spans="1:6" ht="21" customHeight="1" thickBot="1" x14ac:dyDescent="0.45">
      <c r="B35" s="398" t="s">
        <v>396</v>
      </c>
      <c r="C35" s="399"/>
      <c r="D35" s="399"/>
      <c r="E35" s="400"/>
    </row>
    <row r="36" spans="1:6" ht="40.5" customHeight="1" x14ac:dyDescent="0.4">
      <c r="B36" s="401" t="s">
        <v>397</v>
      </c>
      <c r="C36" s="284" t="s">
        <v>398</v>
      </c>
      <c r="D36" s="284"/>
      <c r="E36" s="405" t="s">
        <v>399</v>
      </c>
    </row>
    <row r="37" spans="1:6" ht="14.25" customHeight="1" x14ac:dyDescent="0.4">
      <c r="B37" s="402"/>
      <c r="C37" s="284"/>
      <c r="D37" s="284"/>
      <c r="E37" s="406"/>
    </row>
    <row r="38" spans="1:6" x14ac:dyDescent="0.4">
      <c r="B38" s="402"/>
      <c r="C38" s="284"/>
      <c r="D38" s="284"/>
      <c r="E38" s="406"/>
    </row>
    <row r="39" spans="1:6" ht="37.5" customHeight="1" thickBot="1" x14ac:dyDescent="0.45">
      <c r="B39" s="403"/>
      <c r="C39" s="404"/>
      <c r="D39" s="404"/>
      <c r="E39" s="407"/>
    </row>
    <row r="40" spans="1:6" x14ac:dyDescent="0.4">
      <c r="B40" s="210"/>
    </row>
    <row r="41" spans="1:6" x14ac:dyDescent="0.4">
      <c r="B41" s="211"/>
    </row>
    <row r="44" spans="1:6" ht="144.75" customHeight="1" x14ac:dyDescent="0.4">
      <c r="B44" s="201"/>
    </row>
    <row r="45" spans="1:6" x14ac:dyDescent="0.4">
      <c r="A45" s="391" t="s">
        <v>400</v>
      </c>
      <c r="B45" s="391"/>
      <c r="C45" s="391"/>
      <c r="D45" s="391"/>
      <c r="E45" s="391"/>
      <c r="F45" s="391"/>
    </row>
    <row r="46" spans="1:6" x14ac:dyDescent="0.4">
      <c r="B46" s="212"/>
    </row>
    <row r="47" spans="1:6" x14ac:dyDescent="0.4">
      <c r="B47" s="210"/>
    </row>
    <row r="48" spans="1:6" x14ac:dyDescent="0.4">
      <c r="B48" s="394" t="s">
        <v>507</v>
      </c>
      <c r="C48" s="394"/>
      <c r="D48" s="394"/>
    </row>
    <row r="49" spans="2:5" x14ac:dyDescent="0.4">
      <c r="B49" s="387" t="s">
        <v>401</v>
      </c>
      <c r="C49" s="387"/>
      <c r="D49" s="387"/>
    </row>
    <row r="50" spans="2:5" x14ac:dyDescent="0.4">
      <c r="B50" s="283" t="s">
        <v>402</v>
      </c>
      <c r="C50" s="283"/>
      <c r="D50" s="283"/>
    </row>
    <row r="51" spans="2:5" x14ac:dyDescent="0.4">
      <c r="B51" s="213" t="s">
        <v>403</v>
      </c>
    </row>
    <row r="52" spans="2:5" x14ac:dyDescent="0.4">
      <c r="B52" s="394" t="s">
        <v>404</v>
      </c>
      <c r="C52" s="394"/>
      <c r="D52" s="394"/>
    </row>
    <row r="53" spans="2:5" x14ac:dyDescent="0.4">
      <c r="B53" s="392" t="s">
        <v>405</v>
      </c>
      <c r="C53" s="392"/>
      <c r="D53" s="392"/>
    </row>
    <row r="54" spans="2:5" x14ac:dyDescent="0.4">
      <c r="B54" s="203"/>
    </row>
    <row r="55" spans="2:5" x14ac:dyDescent="0.4">
      <c r="B55" s="394" t="s">
        <v>406</v>
      </c>
      <c r="C55" s="394"/>
      <c r="D55" s="394"/>
    </row>
    <row r="56" spans="2:5" x14ac:dyDescent="0.4">
      <c r="B56" s="392" t="s">
        <v>407</v>
      </c>
      <c r="C56" s="392"/>
      <c r="D56" s="392"/>
    </row>
    <row r="57" spans="2:5" x14ac:dyDescent="0.4">
      <c r="B57" s="392" t="s">
        <v>408</v>
      </c>
      <c r="C57" s="392"/>
      <c r="D57" s="392"/>
    </row>
    <row r="58" spans="2:5" x14ac:dyDescent="0.4">
      <c r="B58" s="395" t="s">
        <v>409</v>
      </c>
      <c r="C58" s="395"/>
      <c r="D58" s="395"/>
      <c r="E58" s="395"/>
    </row>
    <row r="59" spans="2:5" x14ac:dyDescent="0.4">
      <c r="B59" s="283" t="s">
        <v>410</v>
      </c>
      <c r="C59" s="283"/>
      <c r="D59" s="283"/>
    </row>
    <row r="60" spans="2:5" x14ac:dyDescent="0.4">
      <c r="B60" s="283" t="s">
        <v>411</v>
      </c>
      <c r="C60" s="283"/>
      <c r="D60" s="283"/>
      <c r="E60" s="283"/>
    </row>
    <row r="61" spans="2:5" x14ac:dyDescent="0.4">
      <c r="B61" s="283" t="s">
        <v>412</v>
      </c>
      <c r="C61" s="283"/>
      <c r="D61" s="283"/>
      <c r="E61" s="283"/>
    </row>
    <row r="62" spans="2:5" x14ac:dyDescent="0.4">
      <c r="B62" s="283" t="s">
        <v>413</v>
      </c>
      <c r="C62" s="283"/>
      <c r="D62" s="283"/>
      <c r="E62" s="283"/>
    </row>
    <row r="63" spans="2:5" x14ac:dyDescent="0.4">
      <c r="B63" s="210"/>
    </row>
    <row r="64" spans="2:5" x14ac:dyDescent="0.4">
      <c r="B64" s="213" t="s">
        <v>414</v>
      </c>
    </row>
    <row r="65" spans="2:5" x14ac:dyDescent="0.4">
      <c r="B65" s="214"/>
    </row>
    <row r="66" spans="2:5" x14ac:dyDescent="0.4">
      <c r="B66" s="214"/>
    </row>
    <row r="68" spans="2:5" x14ac:dyDescent="0.4">
      <c r="B68" s="394" t="s">
        <v>415</v>
      </c>
      <c r="C68" s="394"/>
      <c r="D68" s="394"/>
    </row>
    <row r="69" spans="2:5" x14ac:dyDescent="0.4">
      <c r="B69" s="392" t="s">
        <v>416</v>
      </c>
      <c r="C69" s="392"/>
      <c r="D69" s="392"/>
      <c r="E69" s="392"/>
    </row>
    <row r="70" spans="2:5" x14ac:dyDescent="0.4">
      <c r="B70" s="283" t="s">
        <v>417</v>
      </c>
      <c r="C70" s="283"/>
      <c r="D70" s="283"/>
    </row>
    <row r="71" spans="2:5" x14ac:dyDescent="0.4">
      <c r="B71" s="283" t="s">
        <v>418</v>
      </c>
      <c r="C71" s="283"/>
      <c r="D71" s="283"/>
    </row>
    <row r="72" spans="2:5" x14ac:dyDescent="0.4">
      <c r="B72" s="283" t="s">
        <v>419</v>
      </c>
      <c r="C72" s="283"/>
      <c r="D72" s="283"/>
    </row>
    <row r="73" spans="2:5" x14ac:dyDescent="0.4">
      <c r="B73" s="283" t="s">
        <v>420</v>
      </c>
      <c r="C73" s="283"/>
      <c r="D73" s="283"/>
    </row>
    <row r="74" spans="2:5" x14ac:dyDescent="0.4">
      <c r="B74" s="283" t="s">
        <v>421</v>
      </c>
      <c r="C74" s="283"/>
      <c r="D74" s="283"/>
    </row>
    <row r="75" spans="2:5" x14ac:dyDescent="0.4">
      <c r="B75" s="283" t="s">
        <v>422</v>
      </c>
      <c r="C75" s="283"/>
      <c r="D75" s="283"/>
    </row>
    <row r="76" spans="2:5" x14ac:dyDescent="0.4">
      <c r="B76" s="390" t="s">
        <v>516</v>
      </c>
      <c r="C76" s="390"/>
      <c r="D76" s="390"/>
    </row>
    <row r="77" spans="2:5" ht="45.75" customHeight="1" x14ac:dyDescent="0.4">
      <c r="B77" s="284" t="s">
        <v>517</v>
      </c>
      <c r="C77" s="284"/>
      <c r="D77" s="284"/>
      <c r="E77" s="284"/>
    </row>
    <row r="78" spans="2:5" x14ac:dyDescent="0.4">
      <c r="B78" s="390" t="s">
        <v>518</v>
      </c>
      <c r="C78" s="390"/>
      <c r="D78" s="390"/>
    </row>
    <row r="79" spans="2:5" ht="13.15" customHeight="1" x14ac:dyDescent="0.4">
      <c r="B79" s="284" t="s">
        <v>423</v>
      </c>
      <c r="C79" s="284"/>
      <c r="D79" s="284"/>
      <c r="E79" s="284"/>
    </row>
    <row r="80" spans="2:5" ht="13.15" customHeight="1" x14ac:dyDescent="0.4">
      <c r="B80" s="284" t="s">
        <v>424</v>
      </c>
      <c r="C80" s="284"/>
      <c r="D80" s="284"/>
      <c r="E80" s="284"/>
    </row>
    <row r="81" spans="2:6" ht="9.75" customHeight="1" x14ac:dyDescent="0.4">
      <c r="B81" s="202"/>
      <c r="C81" s="202"/>
      <c r="D81" s="202"/>
      <c r="E81" s="202"/>
    </row>
    <row r="82" spans="2:6" x14ac:dyDescent="0.4">
      <c r="B82" s="390" t="s">
        <v>425</v>
      </c>
      <c r="C82" s="390"/>
      <c r="D82" s="390"/>
      <c r="E82" s="390"/>
    </row>
    <row r="83" spans="2:6" x14ac:dyDescent="0.4">
      <c r="B83" s="390" t="s">
        <v>426</v>
      </c>
      <c r="C83" s="390"/>
      <c r="D83" s="390"/>
      <c r="E83" s="390"/>
    </row>
    <row r="84" spans="2:6" s="137" customFormat="1" x14ac:dyDescent="0.4">
      <c r="B84" s="283" t="s">
        <v>519</v>
      </c>
      <c r="C84" s="283"/>
      <c r="D84" s="283"/>
      <c r="E84" s="283"/>
      <c r="F84" s="283"/>
    </row>
    <row r="85" spans="2:6" x14ac:dyDescent="0.4">
      <c r="B85" s="283" t="s">
        <v>427</v>
      </c>
      <c r="C85" s="283"/>
      <c r="D85" s="283"/>
      <c r="E85" s="283"/>
    </row>
    <row r="86" spans="2:6" x14ac:dyDescent="0.4">
      <c r="B86" s="393" t="s">
        <v>428</v>
      </c>
      <c r="C86" s="393"/>
      <c r="D86" s="393"/>
      <c r="E86" s="393"/>
    </row>
    <row r="87" spans="2:6" x14ac:dyDescent="0.4">
      <c r="B87" s="283" t="s">
        <v>429</v>
      </c>
      <c r="C87" s="283"/>
      <c r="D87" s="283"/>
      <c r="E87" s="283"/>
    </row>
    <row r="88" spans="2:6" x14ac:dyDescent="0.4">
      <c r="B88" s="283" t="s">
        <v>430</v>
      </c>
      <c r="C88" s="283"/>
      <c r="D88" s="283"/>
      <c r="E88" s="283"/>
    </row>
    <row r="89" spans="2:6" x14ac:dyDescent="0.4">
      <c r="B89" s="392" t="s">
        <v>431</v>
      </c>
      <c r="C89" s="392"/>
      <c r="D89" s="392"/>
      <c r="E89" s="392"/>
    </row>
    <row r="90" spans="2:6" x14ac:dyDescent="0.4">
      <c r="B90" s="389" t="s">
        <v>432</v>
      </c>
      <c r="C90" s="389"/>
      <c r="D90" s="389"/>
      <c r="E90" s="389"/>
    </row>
    <row r="91" spans="2:6" x14ac:dyDescent="0.4">
      <c r="B91" s="283" t="s">
        <v>433</v>
      </c>
      <c r="C91" s="283"/>
      <c r="D91" s="283"/>
      <c r="E91" s="283"/>
    </row>
    <row r="92" spans="2:6" x14ac:dyDescent="0.4">
      <c r="B92" s="283" t="s">
        <v>434</v>
      </c>
      <c r="C92" s="283"/>
      <c r="D92" s="283"/>
      <c r="E92" s="283"/>
    </row>
    <row r="94" spans="2:6" x14ac:dyDescent="0.4">
      <c r="B94" s="390" t="s">
        <v>435</v>
      </c>
      <c r="C94" s="390"/>
      <c r="D94" s="390"/>
      <c r="E94" s="390"/>
    </row>
    <row r="95" spans="2:6" x14ac:dyDescent="0.4">
      <c r="B95" s="390" t="s">
        <v>436</v>
      </c>
      <c r="C95" s="390"/>
      <c r="D95" s="390"/>
      <c r="E95" s="390"/>
    </row>
    <row r="96" spans="2:6" x14ac:dyDescent="0.4">
      <c r="B96" s="89" t="s">
        <v>437</v>
      </c>
      <c r="C96" s="89"/>
      <c r="D96" s="89"/>
      <c r="E96" s="89"/>
    </row>
    <row r="97" spans="1:6" x14ac:dyDescent="0.4">
      <c r="B97" s="203"/>
    </row>
    <row r="98" spans="1:6" ht="26.65" customHeight="1" x14ac:dyDescent="0.4">
      <c r="B98" s="284" t="s">
        <v>438</v>
      </c>
      <c r="C98" s="284"/>
      <c r="D98" s="284"/>
      <c r="E98" s="284"/>
      <c r="F98" s="284"/>
    </row>
    <row r="99" spans="1:6" ht="29.65" customHeight="1" x14ac:dyDescent="0.4">
      <c r="B99" s="284" t="s">
        <v>439</v>
      </c>
      <c r="C99" s="284"/>
      <c r="D99" s="284"/>
      <c r="E99" s="284"/>
      <c r="F99" s="284"/>
    </row>
    <row r="100" spans="1:6" x14ac:dyDescent="0.4">
      <c r="B100" s="210"/>
    </row>
    <row r="101" spans="1:6" x14ac:dyDescent="0.4">
      <c r="A101" s="391" t="s">
        <v>440</v>
      </c>
      <c r="B101" s="391"/>
      <c r="C101" s="391"/>
      <c r="D101" s="391"/>
      <c r="E101" s="391"/>
      <c r="F101" s="391"/>
    </row>
    <row r="102" spans="1:6" x14ac:dyDescent="0.4">
      <c r="B102" s="387" t="s">
        <v>441</v>
      </c>
      <c r="C102" s="387"/>
      <c r="D102" s="387"/>
      <c r="E102" s="387"/>
    </row>
    <row r="103" spans="1:6" x14ac:dyDescent="0.4">
      <c r="B103" s="387" t="s">
        <v>442</v>
      </c>
      <c r="C103" s="387"/>
      <c r="D103" s="387"/>
      <c r="E103" s="387"/>
    </row>
    <row r="104" spans="1:6" ht="45.4" customHeight="1" x14ac:dyDescent="0.4">
      <c r="B104" s="284" t="s">
        <v>443</v>
      </c>
      <c r="C104" s="284"/>
      <c r="D104" s="284"/>
      <c r="E104" s="284"/>
      <c r="F104" s="284"/>
    </row>
    <row r="105" spans="1:6" x14ac:dyDescent="0.4">
      <c r="B105" s="387" t="s">
        <v>444</v>
      </c>
      <c r="C105" s="387"/>
      <c r="D105" s="387"/>
      <c r="E105" s="387"/>
    </row>
    <row r="106" spans="1:6" x14ac:dyDescent="0.4">
      <c r="B106" s="387" t="s">
        <v>445</v>
      </c>
      <c r="C106" s="387"/>
      <c r="D106" s="387"/>
      <c r="E106" s="387"/>
    </row>
    <row r="107" spans="1:6" x14ac:dyDescent="0.4">
      <c r="B107" s="387" t="s">
        <v>446</v>
      </c>
      <c r="C107" s="387"/>
      <c r="D107" s="387"/>
      <c r="E107" s="387"/>
    </row>
    <row r="108" spans="1:6" x14ac:dyDescent="0.4">
      <c r="B108" s="388" t="s">
        <v>447</v>
      </c>
      <c r="C108" s="388"/>
      <c r="D108" s="388"/>
      <c r="E108" s="388"/>
    </row>
    <row r="109" spans="1:6" x14ac:dyDescent="0.4">
      <c r="B109" s="387" t="s">
        <v>448</v>
      </c>
      <c r="C109" s="387"/>
      <c r="D109" s="387"/>
      <c r="E109" s="387"/>
    </row>
    <row r="110" spans="1:6" x14ac:dyDescent="0.4">
      <c r="B110" s="387" t="s">
        <v>449</v>
      </c>
      <c r="C110" s="387"/>
      <c r="D110" s="387"/>
      <c r="E110" s="387"/>
    </row>
    <row r="111" spans="1:6" x14ac:dyDescent="0.4">
      <c r="B111" s="387" t="s">
        <v>450</v>
      </c>
      <c r="C111" s="387"/>
      <c r="D111" s="387"/>
      <c r="E111" s="387"/>
    </row>
    <row r="112" spans="1:6" x14ac:dyDescent="0.4">
      <c r="B112" s="387" t="s">
        <v>451</v>
      </c>
      <c r="C112" s="387"/>
      <c r="D112" s="387"/>
      <c r="E112" s="387"/>
    </row>
    <row r="113" spans="2:5" x14ac:dyDescent="0.4">
      <c r="B113" s="387" t="s">
        <v>452</v>
      </c>
      <c r="C113" s="387"/>
      <c r="D113" s="387"/>
      <c r="E113" s="387"/>
    </row>
    <row r="114" spans="2:5" x14ac:dyDescent="0.4">
      <c r="B114" s="215"/>
    </row>
    <row r="115" spans="2:5" ht="28.15" customHeight="1" x14ac:dyDescent="0.4">
      <c r="B115" s="284" t="s">
        <v>453</v>
      </c>
      <c r="C115" s="284"/>
      <c r="D115" s="284"/>
      <c r="E115" s="284"/>
    </row>
    <row r="116" spans="2:5" x14ac:dyDescent="0.4">
      <c r="B116" s="215"/>
    </row>
    <row r="117" spans="2:5" x14ac:dyDescent="0.4">
      <c r="B117" s="104" t="s">
        <v>454</v>
      </c>
    </row>
    <row r="118" spans="2:5" x14ac:dyDescent="0.4">
      <c r="B118" s="203"/>
    </row>
    <row r="119" spans="2:5" x14ac:dyDescent="0.4">
      <c r="B119" s="210"/>
    </row>
    <row r="120" spans="2:5" x14ac:dyDescent="0.4">
      <c r="B120" s="216"/>
    </row>
  </sheetData>
  <mergeCells count="89">
    <mergeCell ref="B28:B29"/>
    <mergeCell ref="C28:C29"/>
    <mergeCell ref="E28:E29"/>
    <mergeCell ref="B30:B31"/>
    <mergeCell ref="C30:C31"/>
    <mergeCell ref="E30:E31"/>
    <mergeCell ref="B22:B24"/>
    <mergeCell ref="C22:C27"/>
    <mergeCell ref="E22:E24"/>
    <mergeCell ref="B25:B27"/>
    <mergeCell ref="E25:E27"/>
    <mergeCell ref="A2:F2"/>
    <mergeCell ref="A3:G3"/>
    <mergeCell ref="B5:F5"/>
    <mergeCell ref="B6:F6"/>
    <mergeCell ref="B8:D8"/>
    <mergeCell ref="B9:F9"/>
    <mergeCell ref="B10:F10"/>
    <mergeCell ref="B11:G11"/>
    <mergeCell ref="B12:F12"/>
    <mergeCell ref="B15:F15"/>
    <mergeCell ref="B16:F16"/>
    <mergeCell ref="B18:F18"/>
    <mergeCell ref="B20:B21"/>
    <mergeCell ref="C20:D20"/>
    <mergeCell ref="E20:E21"/>
    <mergeCell ref="B17:F17"/>
    <mergeCell ref="B32:D32"/>
    <mergeCell ref="B33:E33"/>
    <mergeCell ref="B35:E35"/>
    <mergeCell ref="B36:B39"/>
    <mergeCell ref="C36:D39"/>
    <mergeCell ref="E36:E39"/>
    <mergeCell ref="B60:E60"/>
    <mergeCell ref="A45:F45"/>
    <mergeCell ref="B48:D48"/>
    <mergeCell ref="B49:D49"/>
    <mergeCell ref="B50:D50"/>
    <mergeCell ref="B52:D52"/>
    <mergeCell ref="B53:D53"/>
    <mergeCell ref="B55:D55"/>
    <mergeCell ref="B56:D56"/>
    <mergeCell ref="B57:D57"/>
    <mergeCell ref="B58:E58"/>
    <mergeCell ref="B59:D59"/>
    <mergeCell ref="B61:E61"/>
    <mergeCell ref="B62:E62"/>
    <mergeCell ref="B68:D68"/>
    <mergeCell ref="B69:E69"/>
    <mergeCell ref="B70:D70"/>
    <mergeCell ref="B71:D71"/>
    <mergeCell ref="B72:D72"/>
    <mergeCell ref="B73:D73"/>
    <mergeCell ref="B74:D74"/>
    <mergeCell ref="B75:D75"/>
    <mergeCell ref="B76:D76"/>
    <mergeCell ref="B77:E77"/>
    <mergeCell ref="B78:D78"/>
    <mergeCell ref="B79:E79"/>
    <mergeCell ref="B89:E89"/>
    <mergeCell ref="B85:E85"/>
    <mergeCell ref="B86:E86"/>
    <mergeCell ref="B87:E87"/>
    <mergeCell ref="B88:E88"/>
    <mergeCell ref="B80:E80"/>
    <mergeCell ref="B82:E82"/>
    <mergeCell ref="B83:E83"/>
    <mergeCell ref="B84:F84"/>
    <mergeCell ref="B105:E105"/>
    <mergeCell ref="B90:E90"/>
    <mergeCell ref="B91:E91"/>
    <mergeCell ref="B92:E92"/>
    <mergeCell ref="B94:E94"/>
    <mergeCell ref="B95:E95"/>
    <mergeCell ref="B98:F98"/>
    <mergeCell ref="B99:F99"/>
    <mergeCell ref="A101:F101"/>
    <mergeCell ref="B102:E102"/>
    <mergeCell ref="B103:E103"/>
    <mergeCell ref="B104:F104"/>
    <mergeCell ref="B112:E112"/>
    <mergeCell ref="B113:E113"/>
    <mergeCell ref="B115:E115"/>
    <mergeCell ref="B106:E106"/>
    <mergeCell ref="B107:E107"/>
    <mergeCell ref="B108:E108"/>
    <mergeCell ref="B109:E109"/>
    <mergeCell ref="B110:E110"/>
    <mergeCell ref="B111:E111"/>
  </mergeCells>
  <phoneticPr fontId="3"/>
  <pageMargins left="0.7" right="0.7" top="0.75" bottom="0.75" header="0.3" footer="0.3"/>
  <pageSetup paperSize="9" scale="63" orientation="portrait" r:id="rId1"/>
  <rowBreaks count="2" manualBreakCount="2">
    <brk id="44" max="16383" man="1"/>
    <brk id="10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22"/>
  <sheetViews>
    <sheetView view="pageBreakPreview" zoomScaleNormal="100" zoomScaleSheetLayoutView="100" workbookViewId="0">
      <selection activeCell="B13" sqref="B13:O13"/>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 min="18" max="18" width="11.75" customWidth="1"/>
    <col min="19" max="19" width="24" customWidth="1"/>
    <col min="20" max="20" width="27.875" customWidth="1"/>
  </cols>
  <sheetData>
    <row r="1" spans="1:20" ht="19.5" thickBot="1" x14ac:dyDescent="0.45">
      <c r="A1" s="1"/>
      <c r="B1" s="1"/>
      <c r="C1" s="1"/>
      <c r="D1" s="1"/>
      <c r="E1" s="1"/>
      <c r="F1" s="1"/>
      <c r="G1" s="1"/>
      <c r="H1" s="4" t="s">
        <v>22</v>
      </c>
      <c r="I1" s="4"/>
      <c r="J1" s="4" t="s">
        <v>23</v>
      </c>
      <c r="K1" s="4"/>
      <c r="L1" s="4" t="s">
        <v>24</v>
      </c>
      <c r="M1" s="4"/>
      <c r="N1" s="4" t="s">
        <v>25</v>
      </c>
      <c r="O1" s="1"/>
      <c r="P1" s="1"/>
    </row>
    <row r="2" spans="1:20" ht="24.95" customHeight="1" thickBot="1" x14ac:dyDescent="0.45">
      <c r="A2" s="1"/>
      <c r="B2" s="1"/>
      <c r="C2" s="1"/>
      <c r="D2" s="1"/>
      <c r="E2" s="1"/>
      <c r="F2" s="1"/>
      <c r="G2" s="1"/>
      <c r="H2" s="1"/>
      <c r="I2" s="1"/>
      <c r="J2" s="1"/>
      <c r="K2" s="1"/>
      <c r="L2" s="1"/>
      <c r="M2" s="1"/>
      <c r="N2" s="1"/>
      <c r="O2" s="1"/>
      <c r="P2" s="1"/>
      <c r="R2" s="436" t="s">
        <v>283</v>
      </c>
      <c r="S2" s="438" t="s">
        <v>284</v>
      </c>
      <c r="T2" s="439"/>
    </row>
    <row r="3" spans="1:20" ht="49.5" customHeight="1" thickBot="1" x14ac:dyDescent="0.45">
      <c r="A3" s="1"/>
      <c r="B3" s="299" t="s">
        <v>58</v>
      </c>
      <c r="C3" s="299"/>
      <c r="D3" s="299"/>
      <c r="E3" s="299"/>
      <c r="F3" s="1"/>
      <c r="G3" s="1"/>
      <c r="H3" s="1"/>
      <c r="I3" s="1"/>
      <c r="J3" s="1"/>
      <c r="K3" s="1"/>
      <c r="L3" s="1"/>
      <c r="M3" s="1"/>
      <c r="N3" s="1"/>
      <c r="O3" s="1"/>
      <c r="P3" s="1"/>
      <c r="R3" s="437"/>
      <c r="S3" s="151" t="s">
        <v>285</v>
      </c>
      <c r="T3" s="152" t="s">
        <v>286</v>
      </c>
    </row>
    <row r="4" spans="1:20" ht="44.1" customHeight="1" x14ac:dyDescent="0.4">
      <c r="A4" s="1"/>
      <c r="B4" s="1"/>
      <c r="C4" s="1"/>
      <c r="D4" s="1"/>
      <c r="E4" s="1"/>
      <c r="F4" s="1"/>
      <c r="G4" s="1"/>
      <c r="H4" s="1"/>
      <c r="I4" s="1"/>
      <c r="J4" s="1"/>
      <c r="K4" s="1"/>
      <c r="L4" s="1"/>
      <c r="M4" s="1"/>
      <c r="N4" s="1"/>
      <c r="O4" s="1"/>
      <c r="P4" s="1"/>
      <c r="R4" s="428" t="s">
        <v>287</v>
      </c>
      <c r="S4" s="430"/>
      <c r="T4" s="153" t="s">
        <v>288</v>
      </c>
    </row>
    <row r="5" spans="1:20" ht="19.5" thickBot="1" x14ac:dyDescent="0.45">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429"/>
      <c r="S5" s="431"/>
      <c r="T5" s="154" t="s">
        <v>289</v>
      </c>
    </row>
    <row r="6" spans="1:20" ht="21.95" customHeight="1" x14ac:dyDescent="0.4">
      <c r="A6" s="1"/>
      <c r="B6" s="1"/>
      <c r="C6" s="1"/>
      <c r="D6" s="1"/>
      <c r="E6" s="1"/>
      <c r="F6" s="1"/>
      <c r="G6" s="1" t="s">
        <v>28</v>
      </c>
      <c r="H6" s="379">
        <f>※まずはこのシートに入力※基本データ!D4</f>
        <v>0</v>
      </c>
      <c r="I6" s="379"/>
      <c r="J6" s="379"/>
      <c r="K6" s="379"/>
      <c r="L6" s="379"/>
      <c r="M6" s="379"/>
      <c r="N6" s="379"/>
      <c r="O6" s="379"/>
      <c r="P6" s="1"/>
      <c r="R6" s="155" t="s">
        <v>290</v>
      </c>
      <c r="S6" s="156" t="s">
        <v>291</v>
      </c>
      <c r="T6" s="153" t="s">
        <v>292</v>
      </c>
    </row>
    <row r="7" spans="1:20" ht="22.5" customHeight="1" x14ac:dyDescent="0.4">
      <c r="A7" s="1"/>
      <c r="B7" s="1"/>
      <c r="C7" s="1"/>
      <c r="D7" s="1"/>
      <c r="E7" s="1"/>
      <c r="F7" s="1"/>
      <c r="G7" s="1" t="s">
        <v>29</v>
      </c>
      <c r="H7" s="379">
        <f>※まずはこのシートに入力※基本データ!D5</f>
        <v>0</v>
      </c>
      <c r="I7" s="379"/>
      <c r="J7" s="379"/>
      <c r="K7" s="379"/>
      <c r="L7" s="379"/>
      <c r="M7" s="379"/>
      <c r="N7" s="379"/>
      <c r="O7" s="379"/>
      <c r="P7" s="1"/>
      <c r="R7" s="155" t="s">
        <v>293</v>
      </c>
      <c r="S7" s="157" t="s">
        <v>294</v>
      </c>
      <c r="T7" s="158" t="s">
        <v>295</v>
      </c>
    </row>
    <row r="8" spans="1:20" ht="22.5" customHeight="1" thickBot="1" x14ac:dyDescent="0.45">
      <c r="A8" s="1"/>
      <c r="B8" s="1"/>
      <c r="C8" s="1"/>
      <c r="D8" s="1"/>
      <c r="E8" s="1"/>
      <c r="F8" s="1"/>
      <c r="G8" s="1" t="s">
        <v>5</v>
      </c>
      <c r="H8" s="302">
        <f>※まずはこのシートに入力※基本データ!E6</f>
        <v>0</v>
      </c>
      <c r="I8" s="302"/>
      <c r="J8" s="302"/>
      <c r="K8" s="380">
        <f>※まずはこのシートに入力※基本データ!H6</f>
        <v>0</v>
      </c>
      <c r="L8" s="380"/>
      <c r="M8" s="380"/>
      <c r="N8" s="380"/>
      <c r="O8" s="380"/>
      <c r="P8" s="1"/>
      <c r="R8" s="159"/>
      <c r="S8" s="160"/>
      <c r="T8" s="154" t="s">
        <v>296</v>
      </c>
    </row>
    <row r="9" spans="1:20" ht="26.45" customHeight="1" x14ac:dyDescent="0.4">
      <c r="A9" s="1"/>
      <c r="B9" s="1"/>
      <c r="C9" s="1"/>
      <c r="D9" s="1"/>
      <c r="E9" s="1"/>
      <c r="F9" s="1"/>
      <c r="G9" s="454" t="s">
        <v>32</v>
      </c>
      <c r="H9" s="455"/>
      <c r="I9" s="455"/>
      <c r="J9" s="455"/>
      <c r="K9" s="455"/>
      <c r="L9" s="455"/>
      <c r="M9" s="455"/>
      <c r="N9" s="455"/>
      <c r="O9" s="455"/>
      <c r="P9" s="1"/>
      <c r="R9" s="428" t="s">
        <v>297</v>
      </c>
      <c r="S9" s="160"/>
      <c r="T9" s="153" t="s">
        <v>292</v>
      </c>
    </row>
    <row r="10" spans="1:20" ht="17.100000000000001" customHeight="1" x14ac:dyDescent="0.4">
      <c r="A10" s="1"/>
      <c r="B10" s="1"/>
      <c r="C10" s="1"/>
      <c r="D10" s="1"/>
      <c r="E10" s="1"/>
      <c r="F10" s="1"/>
      <c r="G10" s="62"/>
      <c r="H10" s="63"/>
      <c r="I10" s="63"/>
      <c r="J10" s="63"/>
      <c r="K10" s="63"/>
      <c r="L10" s="63"/>
      <c r="M10" s="63"/>
      <c r="N10" s="63"/>
      <c r="O10" s="63"/>
      <c r="P10" s="1"/>
      <c r="R10" s="440"/>
      <c r="S10" s="160"/>
      <c r="T10" s="158" t="s">
        <v>298</v>
      </c>
    </row>
    <row r="11" spans="1:20" ht="27.95" customHeight="1" thickBot="1" x14ac:dyDescent="0.45">
      <c r="A11" s="456" t="s">
        <v>132</v>
      </c>
      <c r="B11" s="456"/>
      <c r="C11" s="456"/>
      <c r="D11" s="456"/>
      <c r="E11" s="456"/>
      <c r="F11" s="456"/>
      <c r="G11" s="456"/>
      <c r="H11" s="456"/>
      <c r="I11" s="456"/>
      <c r="J11" s="456"/>
      <c r="K11" s="456"/>
      <c r="L11" s="456"/>
      <c r="M11" s="456"/>
      <c r="N11" s="456"/>
      <c r="O11" s="456"/>
      <c r="P11" s="456"/>
      <c r="Q11" s="48"/>
      <c r="R11" s="429"/>
      <c r="S11" s="160"/>
      <c r="T11" s="154" t="s">
        <v>299</v>
      </c>
    </row>
    <row r="12" spans="1:20" ht="21.6" customHeight="1" x14ac:dyDescent="0.35">
      <c r="A12" s="1"/>
      <c r="B12" s="64"/>
      <c r="C12" s="1"/>
      <c r="D12" s="1"/>
      <c r="E12" s="1"/>
      <c r="F12" s="1"/>
      <c r="G12" s="1"/>
      <c r="H12" s="1"/>
      <c r="I12" s="1"/>
      <c r="J12" s="1"/>
      <c r="K12" s="1"/>
      <c r="L12" s="1"/>
      <c r="M12" s="1"/>
      <c r="N12" s="1"/>
      <c r="O12" s="1"/>
      <c r="P12" s="1"/>
      <c r="R12" s="428" t="s">
        <v>300</v>
      </c>
      <c r="S12" s="430"/>
      <c r="T12" s="153" t="s">
        <v>301</v>
      </c>
    </row>
    <row r="13" spans="1:20" ht="46.5" customHeight="1" thickBot="1" x14ac:dyDescent="0.45">
      <c r="A13" s="1"/>
      <c r="B13" s="299" t="s">
        <v>133</v>
      </c>
      <c r="C13" s="299"/>
      <c r="D13" s="299"/>
      <c r="E13" s="299"/>
      <c r="F13" s="299"/>
      <c r="G13" s="299"/>
      <c r="H13" s="299"/>
      <c r="I13" s="299"/>
      <c r="J13" s="299"/>
      <c r="K13" s="299"/>
      <c r="L13" s="299"/>
      <c r="M13" s="299"/>
      <c r="N13" s="299"/>
      <c r="O13" s="299"/>
      <c r="P13" s="1"/>
      <c r="R13" s="429"/>
      <c r="S13" s="431"/>
      <c r="T13" s="154" t="s">
        <v>302</v>
      </c>
    </row>
    <row r="14" spans="1:20" ht="26.1" customHeight="1" thickBot="1" x14ac:dyDescent="0.45">
      <c r="A14" s="1"/>
      <c r="B14" s="56"/>
      <c r="C14" s="56"/>
      <c r="D14" s="56"/>
      <c r="E14" s="56"/>
      <c r="F14" s="56"/>
      <c r="G14" s="56"/>
      <c r="H14" s="56"/>
      <c r="I14" s="56"/>
      <c r="J14" s="56"/>
      <c r="K14" s="56"/>
      <c r="L14" s="56"/>
      <c r="M14" s="56"/>
      <c r="N14" s="56"/>
      <c r="O14" s="56"/>
      <c r="P14" s="1"/>
    </row>
    <row r="15" spans="1:20" ht="26.1" customHeight="1" x14ac:dyDescent="0.4">
      <c r="A15" s="1"/>
      <c r="B15" s="423" t="s">
        <v>134</v>
      </c>
      <c r="C15" s="424"/>
      <c r="D15" s="425"/>
      <c r="E15" s="426"/>
      <c r="F15" s="426"/>
      <c r="G15" s="426"/>
      <c r="H15" s="426"/>
      <c r="I15" s="426"/>
      <c r="J15" s="426"/>
      <c r="K15" s="426"/>
      <c r="L15" s="426"/>
      <c r="M15" s="426"/>
      <c r="N15" s="426"/>
      <c r="O15" s="427"/>
      <c r="P15" s="1"/>
    </row>
    <row r="16" spans="1:20" ht="26.1" customHeight="1" x14ac:dyDescent="0.4">
      <c r="A16" s="1"/>
      <c r="B16" s="418" t="s">
        <v>49</v>
      </c>
      <c r="C16" s="365"/>
      <c r="D16" s="373">
        <f>※まずはこのシートに入力※基本データ!D12</f>
        <v>0</v>
      </c>
      <c r="E16" s="373"/>
      <c r="F16" s="373"/>
      <c r="G16" s="373"/>
      <c r="H16" s="373"/>
      <c r="I16" s="373"/>
      <c r="J16" s="373"/>
      <c r="K16" s="373"/>
      <c r="L16" s="373"/>
      <c r="M16" s="373"/>
      <c r="N16" s="373"/>
      <c r="O16" s="419"/>
      <c r="P16" s="1"/>
    </row>
    <row r="17" spans="1:18" ht="41.1" customHeight="1" x14ac:dyDescent="0.4">
      <c r="A17" s="1"/>
      <c r="B17" s="420" t="s">
        <v>135</v>
      </c>
      <c r="C17" s="365"/>
      <c r="D17" s="421" t="s">
        <v>136</v>
      </c>
      <c r="E17" s="421"/>
      <c r="F17" s="421"/>
      <c r="G17" s="421"/>
      <c r="H17" s="421"/>
      <c r="I17" s="421"/>
      <c r="J17" s="421"/>
      <c r="K17" s="421"/>
      <c r="L17" s="421"/>
      <c r="M17" s="421"/>
      <c r="N17" s="421"/>
      <c r="O17" s="422"/>
      <c r="P17" s="1"/>
      <c r="Q17" t="s">
        <v>303</v>
      </c>
    </row>
    <row r="18" spans="1:18" ht="22.5" customHeight="1" x14ac:dyDescent="0.4">
      <c r="A18" s="1"/>
      <c r="B18" s="447" t="s">
        <v>137</v>
      </c>
      <c r="C18" s="332"/>
      <c r="D18" s="448" t="s">
        <v>138</v>
      </c>
      <c r="E18" s="449"/>
      <c r="F18" s="449"/>
      <c r="G18" s="449"/>
      <c r="H18" s="449"/>
      <c r="I18" s="449"/>
      <c r="J18" s="449"/>
      <c r="K18" s="449"/>
      <c r="L18" s="449"/>
      <c r="M18" s="449"/>
      <c r="N18" s="449"/>
      <c r="O18" s="450"/>
      <c r="P18" s="1"/>
      <c r="Q18" s="432" t="s">
        <v>303</v>
      </c>
      <c r="R18" s="432"/>
    </row>
    <row r="19" spans="1:18" ht="25.5" customHeight="1" x14ac:dyDescent="0.4">
      <c r="A19" s="1"/>
      <c r="B19" s="441"/>
      <c r="C19" s="334"/>
      <c r="D19" s="451"/>
      <c r="E19" s="452"/>
      <c r="F19" s="452"/>
      <c r="G19" s="452"/>
      <c r="H19" s="452"/>
      <c r="I19" s="452"/>
      <c r="J19" s="452"/>
      <c r="K19" s="452"/>
      <c r="L19" s="452"/>
      <c r="M19" s="452"/>
      <c r="N19" s="452"/>
      <c r="O19" s="453"/>
      <c r="P19" s="1"/>
      <c r="Q19" s="432"/>
      <c r="R19" s="432"/>
    </row>
    <row r="20" spans="1:18" ht="41.45" customHeight="1" x14ac:dyDescent="0.4">
      <c r="A20" s="1"/>
      <c r="B20" s="441" t="s">
        <v>139</v>
      </c>
      <c r="C20" s="334"/>
      <c r="D20" s="442" t="s">
        <v>140</v>
      </c>
      <c r="E20" s="443"/>
      <c r="F20" s="443"/>
      <c r="G20" s="443"/>
      <c r="H20" s="443"/>
      <c r="I20" s="443"/>
      <c r="J20" s="443"/>
      <c r="K20" s="443"/>
      <c r="L20" s="443"/>
      <c r="M20" s="443"/>
      <c r="N20" s="443"/>
      <c r="O20" s="444"/>
      <c r="P20" s="1"/>
    </row>
    <row r="21" spans="1:18" ht="13.5" customHeight="1" x14ac:dyDescent="0.4">
      <c r="A21" s="1"/>
      <c r="B21" s="433" t="s">
        <v>141</v>
      </c>
      <c r="C21" s="332"/>
      <c r="D21" s="161" t="s">
        <v>304</v>
      </c>
      <c r="E21" s="162"/>
      <c r="F21" s="162"/>
      <c r="G21" s="162"/>
      <c r="H21" s="162"/>
      <c r="I21" s="162"/>
      <c r="J21" s="162"/>
      <c r="K21" s="162"/>
      <c r="L21" s="162"/>
      <c r="M21" s="162"/>
      <c r="N21" s="162"/>
      <c r="O21" s="163"/>
      <c r="P21" s="1"/>
    </row>
    <row r="22" spans="1:18" ht="41.45" customHeight="1" thickBot="1" x14ac:dyDescent="0.45">
      <c r="A22" s="1"/>
      <c r="B22" s="434"/>
      <c r="C22" s="435"/>
      <c r="D22" s="445">
        <f>※まずはこのシートに入力※基本データ!D15</f>
        <v>0</v>
      </c>
      <c r="E22" s="445"/>
      <c r="F22" s="445"/>
      <c r="G22" s="445"/>
      <c r="H22" s="445"/>
      <c r="I22" s="445"/>
      <c r="J22" s="445"/>
      <c r="K22" s="445"/>
      <c r="L22" s="445"/>
      <c r="M22" s="445"/>
      <c r="N22" s="445"/>
      <c r="O22" s="446"/>
      <c r="P22" s="1"/>
    </row>
  </sheetData>
  <mergeCells count="28">
    <mergeCell ref="R12:R13"/>
    <mergeCell ref="S12:S13"/>
    <mergeCell ref="Q18:R19"/>
    <mergeCell ref="B21:C22"/>
    <mergeCell ref="R2:R3"/>
    <mergeCell ref="S2:T2"/>
    <mergeCell ref="R4:R5"/>
    <mergeCell ref="S4:S5"/>
    <mergeCell ref="R9:R11"/>
    <mergeCell ref="B20:C20"/>
    <mergeCell ref="D20:O20"/>
    <mergeCell ref="D22:O22"/>
    <mergeCell ref="B18:C19"/>
    <mergeCell ref="D18:O19"/>
    <mergeCell ref="G9:O9"/>
    <mergeCell ref="A11:P11"/>
    <mergeCell ref="B16:C16"/>
    <mergeCell ref="D16:O16"/>
    <mergeCell ref="B17:C17"/>
    <mergeCell ref="D17:O17"/>
    <mergeCell ref="B13:O13"/>
    <mergeCell ref="B15:C15"/>
    <mergeCell ref="D15:O15"/>
    <mergeCell ref="B3:E3"/>
    <mergeCell ref="H6:O6"/>
    <mergeCell ref="H7:O7"/>
    <mergeCell ref="H8:J8"/>
    <mergeCell ref="K8:O8"/>
  </mergeCells>
  <phoneticPr fontId="3"/>
  <pageMargins left="0.7" right="0.7" top="0.75" bottom="0.75" header="0.3" footer="0.3"/>
  <pageSetup paperSize="9" scale="79" orientation="portrait" verticalDpi="0" r:id="rId1"/>
  <rowBreaks count="1" manualBreakCount="1">
    <brk id="22"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CC5ED"/>
    <pageSetUpPr fitToPage="1"/>
  </sheetPr>
  <dimension ref="A1:H29"/>
  <sheetViews>
    <sheetView view="pageBreakPreview" zoomScale="85" zoomScaleNormal="100" zoomScaleSheetLayoutView="85" workbookViewId="0">
      <selection activeCell="F16" sqref="F16"/>
    </sheetView>
  </sheetViews>
  <sheetFormatPr defaultRowHeight="18.75" x14ac:dyDescent="0.4"/>
  <cols>
    <col min="1" max="1" width="4.5" customWidth="1"/>
    <col min="2" max="2" width="22.375" customWidth="1"/>
    <col min="3" max="5" width="19.625" customWidth="1"/>
    <col min="6" max="6" width="43.375" customWidth="1"/>
    <col min="7" max="7" width="6.875" customWidth="1"/>
    <col min="8" max="8" width="25.75" customWidth="1"/>
  </cols>
  <sheetData>
    <row r="1" spans="1:8" x14ac:dyDescent="0.4">
      <c r="A1" s="1"/>
      <c r="B1" s="1"/>
      <c r="C1" s="1"/>
      <c r="D1" s="1"/>
      <c r="E1" s="1"/>
      <c r="F1" s="1"/>
      <c r="G1" s="1"/>
    </row>
    <row r="2" spans="1:8" x14ac:dyDescent="0.4">
      <c r="A2" s="1"/>
      <c r="B2" s="239"/>
      <c r="C2" s="1"/>
      <c r="D2" s="1"/>
      <c r="E2" s="1"/>
      <c r="F2" s="1"/>
      <c r="G2" s="1" t="s">
        <v>99</v>
      </c>
      <c r="H2" t="s">
        <v>511</v>
      </c>
    </row>
    <row r="3" spans="1:8" x14ac:dyDescent="0.4">
      <c r="A3" s="1"/>
      <c r="B3" s="1"/>
      <c r="C3" s="1"/>
      <c r="D3" s="1"/>
      <c r="E3" s="1"/>
      <c r="F3" s="1"/>
      <c r="G3" s="1" t="s">
        <v>278</v>
      </c>
      <c r="H3" s="146" t="s">
        <v>279</v>
      </c>
    </row>
    <row r="4" spans="1:8" ht="33.950000000000003" customHeight="1" x14ac:dyDescent="0.4">
      <c r="A4" s="457" t="s">
        <v>147</v>
      </c>
      <c r="B4" s="457"/>
      <c r="C4" s="457"/>
      <c r="D4" s="457"/>
      <c r="E4" s="457"/>
      <c r="F4" s="457"/>
      <c r="G4" s="240"/>
    </row>
    <row r="5" spans="1:8" ht="20.45" customHeight="1" x14ac:dyDescent="0.4">
      <c r="A5" s="1" t="s">
        <v>59</v>
      </c>
      <c r="B5" s="1"/>
      <c r="C5" s="1"/>
      <c r="D5" s="1"/>
      <c r="E5" s="1"/>
      <c r="F5" s="3" t="s">
        <v>60</v>
      </c>
      <c r="G5" s="1"/>
    </row>
    <row r="6" spans="1:8" ht="30.95" customHeight="1" x14ac:dyDescent="0.4">
      <c r="A6" s="1"/>
      <c r="B6" s="59" t="s">
        <v>61</v>
      </c>
      <c r="C6" s="59" t="s">
        <v>62</v>
      </c>
      <c r="D6" s="59" t="s">
        <v>148</v>
      </c>
      <c r="E6" s="59" t="s">
        <v>149</v>
      </c>
      <c r="F6" s="59" t="s">
        <v>63</v>
      </c>
      <c r="G6" s="1"/>
    </row>
    <row r="7" spans="1:8" ht="30.95" customHeight="1" x14ac:dyDescent="0.4">
      <c r="A7" s="1"/>
      <c r="B7" s="66"/>
      <c r="C7" s="67"/>
      <c r="D7" s="67"/>
      <c r="E7" s="67">
        <f>D7-C7</f>
        <v>0</v>
      </c>
      <c r="F7" s="66"/>
      <c r="G7" s="1"/>
    </row>
    <row r="8" spans="1:8" ht="30.95" customHeight="1" x14ac:dyDescent="0.4">
      <c r="A8" s="1"/>
      <c r="B8" s="66"/>
      <c r="C8" s="67"/>
      <c r="D8" s="67"/>
      <c r="E8" s="67">
        <f t="shared" ref="E8:E16" si="0">D8-C8</f>
        <v>0</v>
      </c>
      <c r="F8" s="66"/>
      <c r="G8" s="1"/>
    </row>
    <row r="9" spans="1:8" ht="30.95" customHeight="1" x14ac:dyDescent="0.4">
      <c r="A9" s="1"/>
      <c r="B9" s="66"/>
      <c r="C9" s="67"/>
      <c r="D9" s="67"/>
      <c r="E9" s="67">
        <f t="shared" si="0"/>
        <v>0</v>
      </c>
      <c r="F9" s="66"/>
      <c r="G9" s="1"/>
    </row>
    <row r="10" spans="1:8" ht="30.95" customHeight="1" x14ac:dyDescent="0.4">
      <c r="A10" s="1"/>
      <c r="B10" s="66"/>
      <c r="C10" s="67"/>
      <c r="D10" s="67"/>
      <c r="E10" s="67">
        <f>D10-C10</f>
        <v>0</v>
      </c>
      <c r="F10" s="66"/>
      <c r="G10" s="1"/>
    </row>
    <row r="11" spans="1:8" ht="30.95" customHeight="1" x14ac:dyDescent="0.4">
      <c r="A11" s="1"/>
      <c r="B11" s="66"/>
      <c r="C11" s="67"/>
      <c r="D11" s="67"/>
      <c r="E11" s="67">
        <f t="shared" si="0"/>
        <v>0</v>
      </c>
      <c r="F11" s="66"/>
      <c r="G11" s="1"/>
    </row>
    <row r="12" spans="1:8" ht="30.95" customHeight="1" x14ac:dyDescent="0.4">
      <c r="A12" s="1"/>
      <c r="B12" s="68" t="s">
        <v>306</v>
      </c>
      <c r="C12" s="67"/>
      <c r="D12" s="67"/>
      <c r="E12" s="67">
        <f>D12-C12</f>
        <v>0</v>
      </c>
      <c r="F12" s="66"/>
      <c r="G12" s="1"/>
    </row>
    <row r="13" spans="1:8" ht="30.95" customHeight="1" x14ac:dyDescent="0.4">
      <c r="A13" s="1"/>
      <c r="B13" s="68" t="s">
        <v>64</v>
      </c>
      <c r="C13" s="67"/>
      <c r="D13" s="67"/>
      <c r="E13" s="67">
        <f t="shared" si="0"/>
        <v>0</v>
      </c>
      <c r="F13" s="66"/>
      <c r="G13" s="1"/>
    </row>
    <row r="14" spans="1:8" ht="30.95" customHeight="1" x14ac:dyDescent="0.4">
      <c r="A14" s="1"/>
      <c r="B14" s="68" t="s">
        <v>305</v>
      </c>
      <c r="C14" s="67"/>
      <c r="D14" s="67"/>
      <c r="E14" s="67">
        <f t="shared" si="0"/>
        <v>0</v>
      </c>
      <c r="F14" s="66"/>
      <c r="G14" s="1"/>
    </row>
    <row r="15" spans="1:8" ht="30.95" customHeight="1" x14ac:dyDescent="0.4">
      <c r="A15" s="1"/>
      <c r="B15" s="68" t="s">
        <v>65</v>
      </c>
      <c r="C15" s="67"/>
      <c r="D15" s="67"/>
      <c r="E15" s="67">
        <f t="shared" si="0"/>
        <v>0</v>
      </c>
      <c r="F15" s="66"/>
      <c r="G15" s="1"/>
    </row>
    <row r="16" spans="1:8" ht="30.95" customHeight="1" x14ac:dyDescent="0.4">
      <c r="A16" s="1"/>
      <c r="B16" s="54" t="s">
        <v>66</v>
      </c>
      <c r="C16" s="49">
        <f>SUM(C7:C15)</f>
        <v>0</v>
      </c>
      <c r="D16" s="49">
        <f>SUM(D7:D15)</f>
        <v>0</v>
      </c>
      <c r="E16" s="49">
        <f t="shared" si="0"/>
        <v>0</v>
      </c>
      <c r="F16" s="66"/>
      <c r="G16" s="1"/>
    </row>
    <row r="17" spans="1:7" x14ac:dyDescent="0.4">
      <c r="A17" s="1"/>
      <c r="B17" s="1"/>
      <c r="C17" s="1"/>
      <c r="D17" s="1"/>
      <c r="E17" s="1"/>
      <c r="F17" s="1"/>
      <c r="G17" s="1"/>
    </row>
    <row r="18" spans="1:7" ht="23.1" customHeight="1" x14ac:dyDescent="0.4">
      <c r="A18" s="1" t="s">
        <v>67</v>
      </c>
      <c r="B18" s="1"/>
      <c r="C18" s="1"/>
      <c r="D18" s="1"/>
      <c r="E18" s="1"/>
      <c r="F18" s="1"/>
      <c r="G18" s="1"/>
    </row>
    <row r="19" spans="1:7" ht="27.6" customHeight="1" x14ac:dyDescent="0.4">
      <c r="A19" s="1"/>
      <c r="B19" s="59" t="s">
        <v>61</v>
      </c>
      <c r="C19" s="59" t="s">
        <v>62</v>
      </c>
      <c r="D19" s="59" t="s">
        <v>148</v>
      </c>
      <c r="E19" s="59" t="s">
        <v>149</v>
      </c>
      <c r="F19" s="59" t="s">
        <v>63</v>
      </c>
      <c r="G19" s="1"/>
    </row>
    <row r="20" spans="1:7" ht="27.6" customHeight="1" x14ac:dyDescent="0.4">
      <c r="A20" s="1"/>
      <c r="B20" s="66"/>
      <c r="C20" s="67"/>
      <c r="D20" s="67"/>
      <c r="E20" s="67">
        <f>D20-C20</f>
        <v>0</v>
      </c>
      <c r="F20" s="66"/>
      <c r="G20" s="1"/>
    </row>
    <row r="21" spans="1:7" ht="27.6" customHeight="1" x14ac:dyDescent="0.4">
      <c r="A21" s="1"/>
      <c r="B21" s="66"/>
      <c r="C21" s="67"/>
      <c r="D21" s="67"/>
      <c r="E21" s="67">
        <f t="shared" ref="E21:E29" si="1">D21-C21</f>
        <v>0</v>
      </c>
      <c r="F21" s="66"/>
      <c r="G21" s="1"/>
    </row>
    <row r="22" spans="1:7" ht="27.6" customHeight="1" x14ac:dyDescent="0.4">
      <c r="A22" s="1"/>
      <c r="B22" s="66"/>
      <c r="C22" s="67"/>
      <c r="D22" s="67"/>
      <c r="E22" s="67">
        <f t="shared" si="1"/>
        <v>0</v>
      </c>
      <c r="F22" s="66"/>
      <c r="G22" s="1"/>
    </row>
    <row r="23" spans="1:7" ht="27.6" customHeight="1" x14ac:dyDescent="0.4">
      <c r="A23" s="1"/>
      <c r="B23" s="66"/>
      <c r="C23" s="67"/>
      <c r="D23" s="67"/>
      <c r="E23" s="67">
        <f t="shared" si="1"/>
        <v>0</v>
      </c>
      <c r="F23" s="66"/>
      <c r="G23" s="1"/>
    </row>
    <row r="24" spans="1:7" ht="27.6" customHeight="1" x14ac:dyDescent="0.4">
      <c r="A24" s="1"/>
      <c r="B24" s="66"/>
      <c r="C24" s="67"/>
      <c r="D24" s="67"/>
      <c r="E24" s="67">
        <f t="shared" si="1"/>
        <v>0</v>
      </c>
      <c r="F24" s="66"/>
      <c r="G24" s="1"/>
    </row>
    <row r="25" spans="1:7" ht="27.6" customHeight="1" x14ac:dyDescent="0.4">
      <c r="A25" s="1"/>
      <c r="B25" s="66"/>
      <c r="C25" s="67"/>
      <c r="D25" s="67"/>
      <c r="E25" s="67">
        <f t="shared" si="1"/>
        <v>0</v>
      </c>
      <c r="F25" s="66"/>
      <c r="G25" s="1"/>
    </row>
    <row r="26" spans="1:7" ht="27.6" customHeight="1" x14ac:dyDescent="0.4">
      <c r="A26" s="1"/>
      <c r="B26" s="66"/>
      <c r="C26" s="67"/>
      <c r="D26" s="67"/>
      <c r="E26" s="67">
        <f t="shared" si="1"/>
        <v>0</v>
      </c>
      <c r="F26" s="66"/>
      <c r="G26" s="1"/>
    </row>
    <row r="27" spans="1:7" ht="27.6" customHeight="1" x14ac:dyDescent="0.4">
      <c r="A27" s="1"/>
      <c r="B27" s="66"/>
      <c r="C27" s="67"/>
      <c r="D27" s="67"/>
      <c r="E27" s="67">
        <f t="shared" si="1"/>
        <v>0</v>
      </c>
      <c r="F27" s="66"/>
      <c r="G27" s="1"/>
    </row>
    <row r="28" spans="1:7" ht="27.6" customHeight="1" x14ac:dyDescent="0.4">
      <c r="A28" s="1"/>
      <c r="B28" s="66"/>
      <c r="C28" s="67"/>
      <c r="D28" s="67"/>
      <c r="E28" s="67">
        <f t="shared" si="1"/>
        <v>0</v>
      </c>
      <c r="F28" s="66"/>
      <c r="G28" s="1"/>
    </row>
    <row r="29" spans="1:7" ht="27.6" customHeight="1" x14ac:dyDescent="0.4">
      <c r="A29" s="1"/>
      <c r="B29" s="54" t="s">
        <v>66</v>
      </c>
      <c r="C29" s="49">
        <f>SUM(C20:C28)</f>
        <v>0</v>
      </c>
      <c r="D29" s="49">
        <f>SUM(D20:D28)</f>
        <v>0</v>
      </c>
      <c r="E29" s="49">
        <f t="shared" si="1"/>
        <v>0</v>
      </c>
      <c r="F29" s="66"/>
      <c r="G29" s="1"/>
    </row>
  </sheetData>
  <mergeCells count="1">
    <mergeCell ref="A4:F4"/>
  </mergeCells>
  <phoneticPr fontId="3"/>
  <dataValidations count="1">
    <dataValidation type="list" allowBlank="1" showInputMessage="1" showErrorMessage="1" sqref="B2" xr:uid="{00000000-0002-0000-0700-000000000000}">
      <formula1>$H$2:$H$3</formula1>
    </dataValidation>
  </dataValidations>
  <pageMargins left="0.7" right="0.7" top="0.75" bottom="0.75" header="0.3" footer="0.3"/>
  <pageSetup paperSize="9" scale="6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CC5ED"/>
    <pageSetUpPr fitToPage="1"/>
  </sheetPr>
  <dimension ref="A1:K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H4" sqref="H4"/>
    </sheetView>
  </sheetViews>
  <sheetFormatPr defaultRowHeight="18.75" x14ac:dyDescent="0.4"/>
  <cols>
    <col min="1" max="1" width="4.5" customWidth="1"/>
    <col min="2" max="2" width="13.375" style="50" customWidth="1"/>
    <col min="3" max="5" width="12.125" customWidth="1"/>
    <col min="6" max="6" width="12.125" hidden="1" customWidth="1"/>
    <col min="7" max="7" width="15.5" style="50" customWidth="1"/>
    <col min="8" max="10" width="12.125" customWidth="1"/>
    <col min="11" max="11" width="10.875" style="50" hidden="1" customWidth="1"/>
  </cols>
  <sheetData>
    <row r="1" spans="1:11" ht="33.950000000000003" customHeight="1" thickBot="1" x14ac:dyDescent="0.45">
      <c r="A1" s="457" t="s">
        <v>524</v>
      </c>
      <c r="B1" s="457"/>
      <c r="C1" s="457"/>
      <c r="D1" s="457"/>
      <c r="E1" s="457"/>
      <c r="F1" s="457"/>
      <c r="G1" s="457"/>
      <c r="H1" s="457"/>
      <c r="I1" s="457"/>
      <c r="J1" s="457"/>
      <c r="K1" s="69"/>
    </row>
    <row r="2" spans="1:11" ht="20.45" customHeight="1" x14ac:dyDescent="0.4">
      <c r="A2" s="1"/>
      <c r="B2" s="458" t="s">
        <v>68</v>
      </c>
      <c r="C2" s="460" t="s">
        <v>69</v>
      </c>
      <c r="D2" s="462" t="s">
        <v>70</v>
      </c>
      <c r="E2" s="462"/>
      <c r="F2" s="145" t="s">
        <v>307</v>
      </c>
      <c r="G2" s="462" t="s">
        <v>68</v>
      </c>
      <c r="H2" s="460" t="s">
        <v>69</v>
      </c>
      <c r="I2" s="462" t="s">
        <v>70</v>
      </c>
      <c r="J2" s="464"/>
      <c r="K2" s="4" t="s">
        <v>307</v>
      </c>
    </row>
    <row r="3" spans="1:11" ht="30.95" customHeight="1" x14ac:dyDescent="0.4">
      <c r="A3" s="1"/>
      <c r="B3" s="459"/>
      <c r="C3" s="461"/>
      <c r="D3" s="59" t="s">
        <v>71</v>
      </c>
      <c r="E3" s="59" t="s">
        <v>72</v>
      </c>
      <c r="F3" s="59" t="s">
        <v>307</v>
      </c>
      <c r="G3" s="463"/>
      <c r="H3" s="463"/>
      <c r="I3" s="59" t="s">
        <v>71</v>
      </c>
      <c r="J3" s="78" t="s">
        <v>73</v>
      </c>
      <c r="K3" s="4" t="s">
        <v>307</v>
      </c>
    </row>
    <row r="4" spans="1:11" ht="36" customHeight="1" x14ac:dyDescent="0.4">
      <c r="A4" s="1"/>
      <c r="B4" s="79" t="s">
        <v>74</v>
      </c>
      <c r="C4" s="66"/>
      <c r="D4" s="66"/>
      <c r="E4" s="66"/>
      <c r="F4" s="66">
        <f>IF(C4=0,0,1)</f>
        <v>0</v>
      </c>
      <c r="G4" s="59" t="s">
        <v>75</v>
      </c>
      <c r="H4" s="66"/>
      <c r="I4" s="66"/>
      <c r="J4" s="71"/>
      <c r="K4" s="4">
        <f>IF(H4=0,0,1)</f>
        <v>0</v>
      </c>
    </row>
    <row r="5" spans="1:11" ht="36" customHeight="1" x14ac:dyDescent="0.4">
      <c r="A5" s="1"/>
      <c r="B5" s="79" t="s">
        <v>76</v>
      </c>
      <c r="C5" s="66"/>
      <c r="D5" s="66"/>
      <c r="E5" s="66"/>
      <c r="F5" s="66">
        <f t="shared" ref="F5:F27" si="0">IF(C5=0,0,1)</f>
        <v>0</v>
      </c>
      <c r="G5" s="59" t="s">
        <v>77</v>
      </c>
      <c r="H5" s="66"/>
      <c r="I5" s="66"/>
      <c r="J5" s="71"/>
      <c r="K5" s="4">
        <f t="shared" ref="K5:K26" si="1">IF(H5=0,0,1)</f>
        <v>0</v>
      </c>
    </row>
    <row r="6" spans="1:11" ht="36" customHeight="1" x14ac:dyDescent="0.4">
      <c r="A6" s="1"/>
      <c r="B6" s="79" t="s">
        <v>78</v>
      </c>
      <c r="C6" s="66"/>
      <c r="D6" s="66"/>
      <c r="E6" s="66"/>
      <c r="F6" s="66">
        <f t="shared" si="0"/>
        <v>0</v>
      </c>
      <c r="G6" s="59" t="s">
        <v>79</v>
      </c>
      <c r="H6" s="66"/>
      <c r="I6" s="66"/>
      <c r="J6" s="71"/>
      <c r="K6" s="4">
        <f t="shared" si="1"/>
        <v>0</v>
      </c>
    </row>
    <row r="7" spans="1:11" ht="36" customHeight="1" x14ac:dyDescent="0.4">
      <c r="A7" s="1"/>
      <c r="B7" s="79" t="s">
        <v>80</v>
      </c>
      <c r="C7" s="66"/>
      <c r="D7" s="66"/>
      <c r="E7" s="66"/>
      <c r="F7" s="66">
        <f t="shared" si="0"/>
        <v>0</v>
      </c>
      <c r="G7" s="59" t="s">
        <v>81</v>
      </c>
      <c r="H7" s="66"/>
      <c r="I7" s="66"/>
      <c r="J7" s="71"/>
      <c r="K7" s="4">
        <f t="shared" si="1"/>
        <v>0</v>
      </c>
    </row>
    <row r="8" spans="1:11" ht="36" customHeight="1" x14ac:dyDescent="0.4">
      <c r="A8" s="1"/>
      <c r="B8" s="79" t="s">
        <v>82</v>
      </c>
      <c r="C8" s="66"/>
      <c r="D8" s="66"/>
      <c r="E8" s="66"/>
      <c r="F8" s="66">
        <f t="shared" si="0"/>
        <v>0</v>
      </c>
      <c r="G8" s="59" t="s">
        <v>83</v>
      </c>
      <c r="H8" s="66"/>
      <c r="I8" s="66"/>
      <c r="J8" s="71"/>
      <c r="K8" s="4">
        <f t="shared" si="1"/>
        <v>0</v>
      </c>
    </row>
    <row r="9" spans="1:11" ht="36" customHeight="1" x14ac:dyDescent="0.4">
      <c r="A9" s="1"/>
      <c r="B9" s="79" t="s">
        <v>84</v>
      </c>
      <c r="C9" s="66"/>
      <c r="D9" s="66"/>
      <c r="E9" s="66"/>
      <c r="F9" s="66">
        <f t="shared" si="0"/>
        <v>0</v>
      </c>
      <c r="G9" s="59" t="s">
        <v>85</v>
      </c>
      <c r="H9" s="66"/>
      <c r="I9" s="66"/>
      <c r="J9" s="71"/>
      <c r="K9" s="4">
        <f t="shared" si="1"/>
        <v>0</v>
      </c>
    </row>
    <row r="10" spans="1:11" ht="36" customHeight="1" x14ac:dyDescent="0.4">
      <c r="A10" s="1"/>
      <c r="B10" s="79" t="s">
        <v>86</v>
      </c>
      <c r="C10" s="66"/>
      <c r="D10" s="66"/>
      <c r="E10" s="66"/>
      <c r="F10" s="66">
        <f t="shared" si="0"/>
        <v>0</v>
      </c>
      <c r="G10" s="59" t="s">
        <v>87</v>
      </c>
      <c r="H10" s="66"/>
      <c r="I10" s="66"/>
      <c r="J10" s="71"/>
      <c r="K10" s="4">
        <f t="shared" si="1"/>
        <v>0</v>
      </c>
    </row>
    <row r="11" spans="1:11" ht="36" customHeight="1" x14ac:dyDescent="0.4">
      <c r="A11" s="1"/>
      <c r="B11" s="79" t="s">
        <v>88</v>
      </c>
      <c r="C11" s="66"/>
      <c r="D11" s="66"/>
      <c r="E11" s="66"/>
      <c r="F11" s="66">
        <f t="shared" si="0"/>
        <v>0</v>
      </c>
      <c r="G11" s="59" t="s">
        <v>89</v>
      </c>
      <c r="H11" s="66"/>
      <c r="I11" s="66"/>
      <c r="J11" s="71"/>
      <c r="K11" s="4">
        <f t="shared" si="1"/>
        <v>0</v>
      </c>
    </row>
    <row r="12" spans="1:11" ht="36" customHeight="1" x14ac:dyDescent="0.4">
      <c r="A12" s="1"/>
      <c r="B12" s="79" t="s">
        <v>90</v>
      </c>
      <c r="C12" s="66"/>
      <c r="D12" s="66"/>
      <c r="E12" s="66"/>
      <c r="F12" s="66">
        <f t="shared" si="0"/>
        <v>0</v>
      </c>
      <c r="G12" s="59" t="s">
        <v>91</v>
      </c>
      <c r="H12" s="66"/>
      <c r="I12" s="66"/>
      <c r="J12" s="71"/>
      <c r="K12" s="4">
        <f t="shared" si="1"/>
        <v>0</v>
      </c>
    </row>
    <row r="13" spans="1:11" ht="36" customHeight="1" x14ac:dyDescent="0.4">
      <c r="A13" s="1"/>
      <c r="B13" s="79" t="s">
        <v>92</v>
      </c>
      <c r="C13" s="66"/>
      <c r="D13" s="66"/>
      <c r="E13" s="66"/>
      <c r="F13" s="66">
        <f t="shared" si="0"/>
        <v>0</v>
      </c>
      <c r="G13" s="59" t="s">
        <v>93</v>
      </c>
      <c r="H13" s="66"/>
      <c r="I13" s="66"/>
      <c r="J13" s="71"/>
      <c r="K13" s="4">
        <f t="shared" si="1"/>
        <v>0</v>
      </c>
    </row>
    <row r="14" spans="1:11" ht="36" customHeight="1" x14ac:dyDescent="0.4">
      <c r="A14" s="1"/>
      <c r="B14" s="79" t="s">
        <v>94</v>
      </c>
      <c r="C14" s="66"/>
      <c r="D14" s="66"/>
      <c r="E14" s="66"/>
      <c r="F14" s="66">
        <f t="shared" si="0"/>
        <v>0</v>
      </c>
      <c r="G14" s="59" t="s">
        <v>95</v>
      </c>
      <c r="H14" s="66"/>
      <c r="I14" s="66"/>
      <c r="J14" s="71"/>
      <c r="K14" s="4">
        <f t="shared" si="1"/>
        <v>0</v>
      </c>
    </row>
    <row r="15" spans="1:11" ht="36" customHeight="1" x14ac:dyDescent="0.4">
      <c r="A15" s="1"/>
      <c r="B15" s="79" t="s">
        <v>96</v>
      </c>
      <c r="C15" s="66"/>
      <c r="D15" s="66"/>
      <c r="E15" s="66"/>
      <c r="F15" s="66">
        <f t="shared" si="0"/>
        <v>0</v>
      </c>
      <c r="G15" s="59" t="s">
        <v>97</v>
      </c>
      <c r="H15" s="66"/>
      <c r="I15" s="66"/>
      <c r="J15" s="71"/>
      <c r="K15" s="4">
        <f t="shared" si="1"/>
        <v>0</v>
      </c>
    </row>
    <row r="16" spans="1:11" ht="36" customHeight="1" x14ac:dyDescent="0.4">
      <c r="A16" s="1"/>
      <c r="B16" s="79" t="s">
        <v>98</v>
      </c>
      <c r="C16" s="66"/>
      <c r="D16" s="66"/>
      <c r="E16" s="66"/>
      <c r="F16" s="66">
        <f t="shared" si="0"/>
        <v>0</v>
      </c>
      <c r="G16" s="59" t="s">
        <v>99</v>
      </c>
      <c r="H16" s="66"/>
      <c r="I16" s="72"/>
      <c r="J16" s="73"/>
      <c r="K16" s="4">
        <f t="shared" si="1"/>
        <v>0</v>
      </c>
    </row>
    <row r="17" spans="1:11" ht="36" customHeight="1" x14ac:dyDescent="0.4">
      <c r="A17" s="1"/>
      <c r="B17" s="79" t="s">
        <v>100</v>
      </c>
      <c r="C17" s="66"/>
      <c r="D17" s="66"/>
      <c r="E17" s="66"/>
      <c r="F17" s="66">
        <f t="shared" si="0"/>
        <v>0</v>
      </c>
      <c r="G17" s="59" t="s">
        <v>101</v>
      </c>
      <c r="H17" s="66"/>
      <c r="I17" s="66"/>
      <c r="J17" s="71"/>
      <c r="K17" s="4">
        <f t="shared" si="1"/>
        <v>0</v>
      </c>
    </row>
    <row r="18" spans="1:11" ht="36" customHeight="1" x14ac:dyDescent="0.4">
      <c r="A18" s="1"/>
      <c r="B18" s="79" t="s">
        <v>102</v>
      </c>
      <c r="C18" s="66"/>
      <c r="D18" s="66"/>
      <c r="E18" s="66"/>
      <c r="F18" s="66">
        <f t="shared" si="0"/>
        <v>0</v>
      </c>
      <c r="G18" s="59" t="s">
        <v>103</v>
      </c>
      <c r="H18" s="66"/>
      <c r="I18" s="66"/>
      <c r="J18" s="71"/>
      <c r="K18" s="4">
        <f t="shared" si="1"/>
        <v>0</v>
      </c>
    </row>
    <row r="19" spans="1:11" ht="36" customHeight="1" x14ac:dyDescent="0.4">
      <c r="A19" s="1"/>
      <c r="B19" s="79" t="s">
        <v>104</v>
      </c>
      <c r="C19" s="66"/>
      <c r="D19" s="66"/>
      <c r="E19" s="66"/>
      <c r="F19" s="66">
        <f t="shared" si="0"/>
        <v>0</v>
      </c>
      <c r="G19" s="59" t="s">
        <v>105</v>
      </c>
      <c r="H19" s="66"/>
      <c r="I19" s="66"/>
      <c r="J19" s="71"/>
      <c r="K19" s="4">
        <f t="shared" si="1"/>
        <v>0</v>
      </c>
    </row>
    <row r="20" spans="1:11" ht="36" customHeight="1" x14ac:dyDescent="0.4">
      <c r="A20" s="1"/>
      <c r="B20" s="79" t="s">
        <v>106</v>
      </c>
      <c r="C20" s="66"/>
      <c r="D20" s="66"/>
      <c r="E20" s="66"/>
      <c r="F20" s="66">
        <f t="shared" si="0"/>
        <v>0</v>
      </c>
      <c r="G20" s="59" t="s">
        <v>107</v>
      </c>
      <c r="H20" s="66"/>
      <c r="I20" s="66"/>
      <c r="J20" s="71"/>
      <c r="K20" s="4">
        <f t="shared" si="1"/>
        <v>0</v>
      </c>
    </row>
    <row r="21" spans="1:11" ht="36" customHeight="1" x14ac:dyDescent="0.4">
      <c r="A21" s="1"/>
      <c r="B21" s="79" t="s">
        <v>108</v>
      </c>
      <c r="C21" s="66"/>
      <c r="D21" s="66"/>
      <c r="E21" s="66"/>
      <c r="F21" s="66">
        <f t="shared" si="0"/>
        <v>0</v>
      </c>
      <c r="G21" s="59" t="s">
        <v>109</v>
      </c>
      <c r="H21" s="66"/>
      <c r="I21" s="66"/>
      <c r="J21" s="71"/>
      <c r="K21" s="4">
        <f t="shared" si="1"/>
        <v>0</v>
      </c>
    </row>
    <row r="22" spans="1:11" ht="36" customHeight="1" x14ac:dyDescent="0.4">
      <c r="A22" s="1"/>
      <c r="B22" s="79" t="s">
        <v>110</v>
      </c>
      <c r="C22" s="66"/>
      <c r="D22" s="66"/>
      <c r="E22" s="66"/>
      <c r="F22" s="66">
        <f t="shared" si="0"/>
        <v>0</v>
      </c>
      <c r="G22" s="59" t="s">
        <v>111</v>
      </c>
      <c r="H22" s="66"/>
      <c r="I22" s="66"/>
      <c r="J22" s="71"/>
      <c r="K22" s="4">
        <f t="shared" si="1"/>
        <v>0</v>
      </c>
    </row>
    <row r="23" spans="1:11" ht="36" customHeight="1" x14ac:dyDescent="0.4">
      <c r="A23" s="1"/>
      <c r="B23" s="79" t="s">
        <v>112</v>
      </c>
      <c r="C23" s="66"/>
      <c r="D23" s="66"/>
      <c r="E23" s="66"/>
      <c r="F23" s="66">
        <f t="shared" si="0"/>
        <v>0</v>
      </c>
      <c r="G23" s="59" t="s">
        <v>113</v>
      </c>
      <c r="H23" s="66"/>
      <c r="I23" s="66"/>
      <c r="J23" s="71"/>
      <c r="K23" s="4">
        <f t="shared" si="1"/>
        <v>0</v>
      </c>
    </row>
    <row r="24" spans="1:11" ht="36" customHeight="1" x14ac:dyDescent="0.4">
      <c r="A24" s="1"/>
      <c r="B24" s="79" t="s">
        <v>114</v>
      </c>
      <c r="C24" s="66"/>
      <c r="D24" s="66"/>
      <c r="E24" s="66"/>
      <c r="F24" s="66">
        <f t="shared" si="0"/>
        <v>0</v>
      </c>
      <c r="G24" s="59" t="s">
        <v>115</v>
      </c>
      <c r="H24" s="66"/>
      <c r="I24" s="66"/>
      <c r="J24" s="71"/>
      <c r="K24" s="4">
        <f t="shared" si="1"/>
        <v>0</v>
      </c>
    </row>
    <row r="25" spans="1:11" ht="36" customHeight="1" x14ac:dyDescent="0.4">
      <c r="A25" s="1"/>
      <c r="B25" s="79" t="s">
        <v>116</v>
      </c>
      <c r="C25" s="66"/>
      <c r="D25" s="66"/>
      <c r="E25" s="66"/>
      <c r="F25" s="66">
        <f t="shared" si="0"/>
        <v>0</v>
      </c>
      <c r="G25" s="59" t="s">
        <v>117</v>
      </c>
      <c r="H25" s="66"/>
      <c r="I25" s="66"/>
      <c r="J25" s="71"/>
      <c r="K25" s="4">
        <f t="shared" si="1"/>
        <v>0</v>
      </c>
    </row>
    <row r="26" spans="1:11" ht="36" customHeight="1" x14ac:dyDescent="0.4">
      <c r="A26" s="1"/>
      <c r="B26" s="79" t="s">
        <v>118</v>
      </c>
      <c r="C26" s="66"/>
      <c r="D26" s="66"/>
      <c r="E26" s="66"/>
      <c r="F26" s="66">
        <f t="shared" si="0"/>
        <v>0</v>
      </c>
      <c r="G26" s="59" t="s">
        <v>119</v>
      </c>
      <c r="H26" s="66"/>
      <c r="I26" s="66"/>
      <c r="J26" s="71"/>
      <c r="K26" s="4">
        <f t="shared" si="1"/>
        <v>0</v>
      </c>
    </row>
    <row r="27" spans="1:11" ht="36" customHeight="1" thickBot="1" x14ac:dyDescent="0.45">
      <c r="A27" s="1"/>
      <c r="B27" s="80" t="s">
        <v>120</v>
      </c>
      <c r="C27" s="74"/>
      <c r="D27" s="74"/>
      <c r="E27" s="74"/>
      <c r="F27" s="66">
        <f t="shared" si="0"/>
        <v>0</v>
      </c>
      <c r="G27" s="77" t="s">
        <v>18</v>
      </c>
      <c r="H27" s="51">
        <f>SUM(H4:H26)+C29</f>
        <v>0</v>
      </c>
      <c r="I27" s="51">
        <f>SUM(I4:I26)+D29</f>
        <v>0</v>
      </c>
      <c r="J27" s="52">
        <f>SUM(J4:J26)+E29</f>
        <v>0</v>
      </c>
      <c r="K27" s="57" t="s">
        <v>121</v>
      </c>
    </row>
    <row r="28" spans="1:11" ht="36" customHeight="1" thickBot="1" x14ac:dyDescent="0.45">
      <c r="A28" s="1"/>
      <c r="B28" s="4"/>
      <c r="C28" s="1"/>
      <c r="D28" s="1"/>
      <c r="E28" s="1"/>
      <c r="F28" s="1"/>
      <c r="G28" s="164" t="s">
        <v>122</v>
      </c>
      <c r="H28" s="165">
        <f>SUM(F4:F27,K4:K26)</f>
        <v>0</v>
      </c>
      <c r="I28" s="75"/>
      <c r="J28" s="76"/>
      <c r="K28" s="57" t="s">
        <v>123</v>
      </c>
    </row>
    <row r="29" spans="1:11" ht="26.1" customHeight="1" x14ac:dyDescent="0.4">
      <c r="C29" s="53">
        <f>SUM(C4:C27)</f>
        <v>0</v>
      </c>
      <c r="D29" s="53">
        <f>SUM(D4:D27)</f>
        <v>0</v>
      </c>
      <c r="E29" s="53">
        <f>SUM(E4:E27)</f>
        <v>0</v>
      </c>
      <c r="F29" s="53"/>
    </row>
    <row r="30" spans="1:11" ht="26.1" customHeight="1" x14ac:dyDescent="0.4"/>
    <row r="31" spans="1:11" ht="26.1" customHeight="1" x14ac:dyDescent="0.4"/>
    <row r="32" spans="1:11" ht="26.1" customHeight="1" x14ac:dyDescent="0.4"/>
    <row r="33" ht="26.1" customHeight="1" x14ac:dyDescent="0.4"/>
    <row r="34" ht="26.1" customHeight="1" x14ac:dyDescent="0.4"/>
    <row r="35" ht="26.1" customHeight="1" x14ac:dyDescent="0.4"/>
    <row r="36" ht="26.1" customHeight="1" x14ac:dyDescent="0.4"/>
  </sheetData>
  <mergeCells count="7">
    <mergeCell ref="A1:J1"/>
    <mergeCell ref="B2:B3"/>
    <mergeCell ref="C2:C3"/>
    <mergeCell ref="D2:E2"/>
    <mergeCell ref="G2:G3"/>
    <mergeCell ref="H2:H3"/>
    <mergeCell ref="I2:J2"/>
  </mergeCells>
  <phoneticPr fontId="3"/>
  <pageMargins left="0.7" right="0.7" top="0.75" bottom="0.75" header="0.3" footer="0.3"/>
  <pageSetup paperSize="9" scale="7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概要</vt:lpstr>
      <vt:lpstr>※まずはこのシートに入力※基本データ</vt:lpstr>
      <vt:lpstr>香川県補助金制度</vt:lpstr>
      <vt:lpstr>①-1実績報告書（香川県）国内 </vt:lpstr>
      <vt:lpstr>①-2実績報告書（香川県）国際会議 </vt:lpstr>
      <vt:lpstr>TCVB補助金制度→</vt:lpstr>
      <vt:lpstr>②実績報告書（TCVB)</vt:lpstr>
      <vt:lpstr>③収支決算書</vt:lpstr>
      <vt:lpstr>④参加者数【TCVB】</vt:lpstr>
      <vt:lpstr>（④参加者数【県】)</vt:lpstr>
      <vt:lpstr>⑤国別参加者数【TCVB】</vt:lpstr>
      <vt:lpstr>(⑤国別参加者数【県】)</vt:lpstr>
      <vt:lpstr>⑥-1宿泊証明書</vt:lpstr>
      <vt:lpstr>⑥-2宿泊第三者証明書</vt:lpstr>
      <vt:lpstr>⑦賛助会員利用</vt:lpstr>
      <vt:lpstr>⑧アンケート（主催者）</vt:lpstr>
      <vt:lpstr>⑨アンケート（参加者)</vt:lpstr>
      <vt:lpstr>⑩（香川県）請求書</vt:lpstr>
      <vt:lpstr>⑪（TCVB）請求書</vt:lpstr>
      <vt:lpstr>⑫ワンストップ申請書へのご意見</vt:lpstr>
      <vt:lpstr>'（④参加者数【県】)'!Print_Area</vt:lpstr>
      <vt:lpstr>'(⑤国別参加者数【県】)'!Print_Area</vt:lpstr>
      <vt:lpstr>※まずはこのシートに入力※基本データ!Print_Area</vt:lpstr>
      <vt:lpstr>'①-1実績報告書（香川県）国内 '!Print_Area</vt:lpstr>
      <vt:lpstr>'①-2実績報告書（香川県）国際会議 '!Print_Area</vt:lpstr>
      <vt:lpstr>'②実績報告書（TCVB)'!Print_Area</vt:lpstr>
      <vt:lpstr>③収支決算書!Print_Area</vt:lpstr>
      <vt:lpstr>④参加者数【TCVB】!Print_Area</vt:lpstr>
      <vt:lpstr>⑤国別参加者数【TCVB】!Print_Area</vt:lpstr>
      <vt:lpstr>'⑥-1宿泊証明書'!Print_Area</vt:lpstr>
      <vt:lpstr>'⑥-2宿泊第三者証明書'!Print_Area</vt:lpstr>
      <vt:lpstr>⑦賛助会員利用!Print_Area</vt:lpstr>
      <vt:lpstr>'⑧アンケート（主催者）'!Print_Area</vt:lpstr>
      <vt:lpstr>'⑨アンケート（参加者)'!Print_Area</vt:lpstr>
      <vt:lpstr>'⑩（香川県）請求書'!Print_Area</vt:lpstr>
      <vt:lpstr>'⑪（TCVB）請求書'!Print_Area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2025-03-21T07:14:33Z</cp:lastPrinted>
  <dcterms:created xsi:type="dcterms:W3CDTF">2023-11-27T01:59:27Z</dcterms:created>
  <dcterms:modified xsi:type="dcterms:W3CDTF">2025-03-27T00:37:49Z</dcterms:modified>
</cp:coreProperties>
</file>